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420" windowHeight="4500" tabRatio="813" activeTab="4"/>
  </bookViews>
  <sheets>
    <sheet name="Капрем.ВЛ-0,4" sheetId="1" r:id="rId1"/>
    <sheet name="Капрем.ВЛ-6кВ " sheetId="2" r:id="rId2"/>
    <sheet name="Капрем КЛ ТП" sheetId="3" r:id="rId3"/>
    <sheet name="План-график " sheetId="4" r:id="rId4"/>
    <sheet name="Капрем.БС" sheetId="5" r:id="rId5"/>
  </sheets>
  <definedNames>
    <definedName name="_xlnm.Print_Titles" localSheetId="0">'Капрем.ВЛ-0,4'!$3:$3</definedName>
    <definedName name="_xlnm.Print_Titles" localSheetId="3">'План-график '!$5:$8</definedName>
    <definedName name="_xlnm.Print_Area" localSheetId="2">'Капрем КЛ ТП'!$A$1:$L$95</definedName>
    <definedName name="_xlnm.Print_Area" localSheetId="1">'Капрем.ВЛ-6кВ '!$A$1:$L$138</definedName>
  </definedNames>
  <calcPr fullCalcOnLoad="1"/>
</workbook>
</file>

<file path=xl/sharedStrings.xml><?xml version="1.0" encoding="utf-8"?>
<sst xmlns="http://schemas.openxmlformats.org/spreadsheetml/2006/main" count="1988" uniqueCount="325">
  <si>
    <t>Вид работы</t>
  </si>
  <si>
    <t>Необх.  колич.</t>
  </si>
  <si>
    <t>Срок выпол.</t>
  </si>
  <si>
    <t>Стоим. по смете</t>
  </si>
  <si>
    <t>Примеч.</t>
  </si>
  <si>
    <t>км</t>
  </si>
  <si>
    <t>шт.</t>
  </si>
  <si>
    <t>провод  АПВ-2,5</t>
  </si>
  <si>
    <t>шт</t>
  </si>
  <si>
    <t>Примечание</t>
  </si>
  <si>
    <t>Необходимые
 материалы</t>
  </si>
  <si>
    <t>Един.
 измер.</t>
  </si>
  <si>
    <t>№
 п/п</t>
  </si>
  <si>
    <t>Необходимые
  материалы</t>
  </si>
  <si>
    <t>Колич.
работ</t>
  </si>
  <si>
    <t xml:space="preserve">Единица 
измерен </t>
  </si>
  <si>
    <t>опоры  ж \ б</t>
  </si>
  <si>
    <t>100 м</t>
  </si>
  <si>
    <t>Ремонт  кабелей  6 -10 кВ:</t>
  </si>
  <si>
    <t>раскопка  траншеи</t>
  </si>
  <si>
    <t>устройство  постели</t>
  </si>
  <si>
    <t>прокладка   кабеля</t>
  </si>
  <si>
    <t>года :</t>
  </si>
  <si>
    <t>лента “Летсар”</t>
  </si>
  <si>
    <t>монтаж  концев.  муфт</t>
  </si>
  <si>
    <t>засыпка  траншеи</t>
  </si>
  <si>
    <t>Ремонт  кабелей  0.4 кВ:</t>
  </si>
  <si>
    <t>кг</t>
  </si>
  <si>
    <t>комплект</t>
  </si>
  <si>
    <t>м</t>
  </si>
  <si>
    <t>сталь  листовая -2 мм</t>
  </si>
  <si>
    <t>уголок  стальн. 63х63</t>
  </si>
  <si>
    <t>ТП</t>
  </si>
  <si>
    <t xml:space="preserve"> </t>
  </si>
  <si>
    <t>По  трансформаторным  подстанциям:</t>
  </si>
  <si>
    <r>
      <t>м</t>
    </r>
    <r>
      <rPr>
        <vertAlign val="superscript"/>
        <sz val="10"/>
        <rFont val="Arial Cyr"/>
        <family val="2"/>
      </rPr>
      <t>2</t>
    </r>
  </si>
  <si>
    <t>кг.</t>
  </si>
  <si>
    <t>створка</t>
  </si>
  <si>
    <t>уголок  стальн. 50х50</t>
  </si>
  <si>
    <t>электроды</t>
  </si>
  <si>
    <t>Стоим. матер.</t>
  </si>
  <si>
    <t>монтаж  контуров  зазем.</t>
  </si>
  <si>
    <t>катанка  Ф - 6 мм</t>
  </si>
  <si>
    <t>уголок  стальн. 45х45х4</t>
  </si>
  <si>
    <t xml:space="preserve">опоры  ж \ б  б/у </t>
  </si>
  <si>
    <t>монтаж  соедин. муфт</t>
  </si>
  <si>
    <t>ААБ-10-3х240</t>
  </si>
  <si>
    <t>ААБ-10-3х150</t>
  </si>
  <si>
    <t>ААБ-10-3х120</t>
  </si>
  <si>
    <t>кабель  ААБ-10-3х240</t>
  </si>
  <si>
    <t>кабель  ААБ-10-3х150</t>
  </si>
  <si>
    <t>кабель  ААБ-10-3х120</t>
  </si>
  <si>
    <t>Необходим.
количество</t>
  </si>
  <si>
    <t>Демонтаж провода</t>
  </si>
  <si>
    <t>кронштейн нов.</t>
  </si>
  <si>
    <t>Монтаж конт.заземл.</t>
  </si>
  <si>
    <t>"Торсадо" 3х50+54.6+2х25</t>
  </si>
  <si>
    <t>"Торсадо" 3х35+54.6+2х16</t>
  </si>
  <si>
    <t>"Торсадо" 4х16</t>
  </si>
  <si>
    <t>"Торсадо" 2х16</t>
  </si>
  <si>
    <t>кабель АВБбШв-1 - 4х70</t>
  </si>
  <si>
    <t>кабель АВБбШв-1-4х50</t>
  </si>
  <si>
    <t>м2</t>
  </si>
  <si>
    <t>кабель АВБбШв-1-4х150</t>
  </si>
  <si>
    <t>кабель АВБбШв-1-4х95</t>
  </si>
  <si>
    <t>м3</t>
  </si>
  <si>
    <t>кабель АВБбШв-1-4х70</t>
  </si>
  <si>
    <t xml:space="preserve">Ремонт мягких кровель на  ТП: </t>
  </si>
  <si>
    <t xml:space="preserve">Изготовление  металлических  дверей  для  замены в ТП: 
</t>
  </si>
  <si>
    <t>Ремонт кирпичной кладкиТП:</t>
  </si>
  <si>
    <t xml:space="preserve">Ремонт  отмосток у ТП </t>
  </si>
  <si>
    <t>"Торсадо" 3х70+54.6+2х25</t>
  </si>
  <si>
    <t>муфты  СТП-10-150/240</t>
  </si>
  <si>
    <t>муфты  СТП-10-70/120</t>
  </si>
  <si>
    <t>муфты  КВТп-10-150/240</t>
  </si>
  <si>
    <t>муфты КВТп-70/120</t>
  </si>
  <si>
    <t>муфты КВТп-150/240</t>
  </si>
  <si>
    <t>муфты  КВТп-10-70/120</t>
  </si>
  <si>
    <t>муфты  4СТП-В-70/120</t>
  </si>
  <si>
    <t>муфты  4СТП-В -150/240</t>
  </si>
  <si>
    <t>Подряд</t>
  </si>
  <si>
    <t>Побелка стен ТП</t>
  </si>
  <si>
    <t>"Торсадо" 3х25+54,6</t>
  </si>
  <si>
    <t>лампы  ДНАТ-100</t>
  </si>
  <si>
    <t>Демонтаж кронштейнов</t>
  </si>
  <si>
    <t>Демонтаж ж/б опор</t>
  </si>
  <si>
    <t>Выправка опор</t>
  </si>
  <si>
    <t>Совместно со службой подстанций</t>
  </si>
  <si>
    <t>кабель АВБбШв-1 4х120</t>
  </si>
  <si>
    <t>кабель АВБбШв-1-4х120</t>
  </si>
  <si>
    <t xml:space="preserve">Ремонт  полов  в  ТП
</t>
  </si>
  <si>
    <t>муфты  КВТП-70/120</t>
  </si>
  <si>
    <t>кол-во материалов  по ГЭСНПиТЕРр</t>
  </si>
  <si>
    <t>кабель АВБбШв-4х95</t>
  </si>
  <si>
    <t>"Торсадо" 4х25</t>
  </si>
  <si>
    <t>АВБбШв 4х95</t>
  </si>
  <si>
    <t>кабель АВБбШв-4х50</t>
  </si>
  <si>
    <t>муфты КВТп-50/35</t>
  </si>
  <si>
    <t>муфты  КВТП -50/35</t>
  </si>
  <si>
    <t>лампы  ДНАТ-250</t>
  </si>
  <si>
    <t>кабель АВБбШв-1 4х185</t>
  </si>
  <si>
    <t>кабель АВБбШв-1-4х185</t>
  </si>
  <si>
    <t xml:space="preserve">Ремонт стен ТП
</t>
  </si>
  <si>
    <t xml:space="preserve">Ремонт трещин в стене
</t>
  </si>
  <si>
    <t>монтаж  СИП 3</t>
  </si>
  <si>
    <t>СИП 3-1х70</t>
  </si>
  <si>
    <t>"Торсадо" 3х50+54.6+2х16</t>
  </si>
  <si>
    <t>"Торсадо" 3х35+54.6</t>
  </si>
  <si>
    <t>лампы  ДНАТ-150</t>
  </si>
  <si>
    <t>"Торсадо" 2х16(в)</t>
  </si>
  <si>
    <t>"Торсадо" 4х16(в)</t>
  </si>
  <si>
    <t>"Торсадо" 3х25+54,6+2х16</t>
  </si>
  <si>
    <t>"Торсадо" 4х25 (в)</t>
  </si>
  <si>
    <t>"Торсадо" 3х35+54.6+2х25</t>
  </si>
  <si>
    <t>Демонтаж дерев опор.</t>
  </si>
  <si>
    <r>
      <t xml:space="preserve">Монтаж  СИП "Торсадо"  </t>
    </r>
    <r>
      <rPr>
        <sz val="9"/>
        <rFont val="Arial Cyr"/>
        <family val="2"/>
      </rPr>
      <t xml:space="preserve">   </t>
    </r>
    <r>
      <rPr>
        <sz val="11"/>
        <rFont val="Arial Cyr"/>
        <family val="2"/>
      </rPr>
      <t xml:space="preserve">    </t>
    </r>
  </si>
  <si>
    <t>Монтаж кронштейнов</t>
  </si>
  <si>
    <t>Монтаж  пров. в кроншт.</t>
  </si>
  <si>
    <t>Монтаж  светильников.</t>
  </si>
  <si>
    <t xml:space="preserve">Установка  ламп  </t>
  </si>
  <si>
    <t>Демонтаж светильников</t>
  </si>
  <si>
    <t>Установка   откосов</t>
  </si>
  <si>
    <t>Установка опор с откосом.</t>
  </si>
  <si>
    <t xml:space="preserve">светил. ЖКУ-100 </t>
  </si>
  <si>
    <t xml:space="preserve">светил. ЖКУ-150 </t>
  </si>
  <si>
    <t xml:space="preserve">светил. ЖКУ-250 </t>
  </si>
  <si>
    <t>кронштейн б/у</t>
  </si>
  <si>
    <t>Установка одност. ж/б опор</t>
  </si>
  <si>
    <t>Обрезка деревьев</t>
  </si>
  <si>
    <t>Монтаж  2-х пров. Вводов</t>
  </si>
  <si>
    <t>Монтаж  4-х пров. Вводов</t>
  </si>
  <si>
    <t>Демонтаж  2-х пров.вводов</t>
  </si>
  <si>
    <t>Демонтаж  4-х пров.вводов</t>
  </si>
  <si>
    <t>дерево</t>
  </si>
  <si>
    <t>Демонтаж  ж/б откосов</t>
  </si>
  <si>
    <t>Демонтаж дерев.откосов</t>
  </si>
  <si>
    <t>"Торсадо" 3х70+54.6</t>
  </si>
  <si>
    <t>ИТОГО по плану кап.ремонта сетей ВЛ 0,4 кВ</t>
  </si>
  <si>
    <t>вид работ</t>
  </si>
  <si>
    <t>материалы</t>
  </si>
  <si>
    <t>Опоры ж/б б/у</t>
  </si>
  <si>
    <t>зажим соед.прокал.SL-25</t>
  </si>
  <si>
    <t>Вязки спиральные СО-70</t>
  </si>
  <si>
    <t>АСБ 3х120</t>
  </si>
  <si>
    <t>совм.со сл.ПСиКС</t>
  </si>
  <si>
    <t>Опоры дер.</t>
  </si>
  <si>
    <t>приставки ж/б</t>
  </si>
  <si>
    <t>Монтаж   ж/б опор с подкосом</t>
  </si>
  <si>
    <t>№</t>
  </si>
  <si>
    <t>Бригада</t>
  </si>
  <si>
    <t>Объект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</si>
  <si>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</si>
  <si>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</si>
  <si>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</si>
  <si>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</si>
  <si>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</si>
  <si>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</si>
  <si>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</si>
  <si>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</si>
  <si>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</si>
  <si>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</si>
  <si>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</si>
  <si>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</si>
  <si>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</si>
  <si>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ЭВС</t>
  </si>
  <si>
    <t>ВЛ-6кВ</t>
  </si>
  <si>
    <t>ВЛ-0,4кВ</t>
  </si>
  <si>
    <t>ТП-77</t>
  </si>
  <si>
    <t>ЭСНО</t>
  </si>
  <si>
    <t>ТП-148</t>
  </si>
  <si>
    <t>ВЛ-НО</t>
  </si>
  <si>
    <t>ПС и КС</t>
  </si>
  <si>
    <t>замена на КТП</t>
  </si>
  <si>
    <t>монтаж щита
ЩО-70</t>
  </si>
  <si>
    <t>КЛ-6кВ</t>
  </si>
  <si>
    <t>замена КЛ-0,4кВ</t>
  </si>
  <si>
    <t>замена камер на 
КСО-298</t>
  </si>
  <si>
    <t>замена КЛ-6кВ</t>
  </si>
  <si>
    <t>ремонт мягких кровель на ТП</t>
  </si>
  <si>
    <t>изготовление метал.дверей для ТП</t>
  </si>
  <si>
    <t>ремонт полов в ТП</t>
  </si>
  <si>
    <t>ремонт отмосток у ТП</t>
  </si>
  <si>
    <t>покраска дверей ТП</t>
  </si>
  <si>
    <t>побелка стен ТП</t>
  </si>
  <si>
    <t>ремонт кирпичной кладки ТП</t>
  </si>
  <si>
    <t>ремонт трещин в стене ТП</t>
  </si>
  <si>
    <t>ремонт стен ТП</t>
  </si>
  <si>
    <t>ЭЗиС</t>
  </si>
  <si>
    <t>монтаж кабеля
на опору</t>
  </si>
  <si>
    <t>кабельных  сетей и оборудования  трансформаторных  подстанций</t>
  </si>
  <si>
    <t>строительной части ТП</t>
  </si>
  <si>
    <t>монтаж  концевых  муфт</t>
  </si>
  <si>
    <t>в течение</t>
  </si>
  <si>
    <t>Сумма
руб.</t>
  </si>
  <si>
    <t>Цена единицы
 руб.без  НДС</t>
  </si>
  <si>
    <t>Опоры ж/б</t>
  </si>
  <si>
    <t>монтаж одностоечных ж/б опор</t>
  </si>
  <si>
    <t>Монтаж А-образных ж/б опор</t>
  </si>
  <si>
    <t>уголок стальн. 50х50х4</t>
  </si>
  <si>
    <t>Разъединители
РЛНД-10/400</t>
  </si>
  <si>
    <t>ИТОГО по плану кап.ремонта сетей ВЛ-6 кВ</t>
  </si>
  <si>
    <t>зажим соед.прокал.SЕ-20</t>
  </si>
  <si>
    <t>ревизия эл.щитовых на тер-рии эл.сети</t>
  </si>
  <si>
    <t>"Утверждаю"</t>
  </si>
  <si>
    <t>"Торсадо" 3х50+54.6</t>
  </si>
  <si>
    <t>монтаж  кабеля ТП</t>
  </si>
  <si>
    <t>Покраска дверей  ТП (блок Б)</t>
  </si>
  <si>
    <t xml:space="preserve">кабель ТП </t>
  </si>
  <si>
    <t>кабель нов ТП</t>
  </si>
  <si>
    <t xml:space="preserve"> в т. числе земляные работы</t>
  </si>
  <si>
    <t>ООО "Орехово-Зуевская Электросеть"</t>
  </si>
  <si>
    <t>опоры  металлические</t>
  </si>
  <si>
    <t>СИП 3-1х120</t>
  </si>
  <si>
    <t>Вязки спиральные СО-120</t>
  </si>
  <si>
    <t>-</t>
  </si>
  <si>
    <t>Вязки спиральные СО-50</t>
  </si>
  <si>
    <r>
      <t xml:space="preserve">Демонтаж </t>
    </r>
    <r>
      <rPr>
        <b/>
        <i/>
        <sz val="11"/>
        <rFont val="Arial Cyr"/>
        <family val="0"/>
      </rPr>
      <t>ж/б</t>
    </r>
    <r>
      <rPr>
        <sz val="11"/>
        <rFont val="Arial Cyr"/>
        <family val="2"/>
      </rPr>
      <t xml:space="preserve"> одностоечных опор</t>
    </r>
  </si>
  <si>
    <r>
      <t xml:space="preserve">Демонтаж </t>
    </r>
    <r>
      <rPr>
        <b/>
        <i/>
        <sz val="11"/>
        <rFont val="Arial Cyr"/>
        <family val="0"/>
      </rPr>
      <t>дерев</t>
    </r>
    <r>
      <rPr>
        <sz val="11"/>
        <rFont val="Arial Cyr"/>
        <family val="2"/>
      </rPr>
      <t>. одностоечных опор</t>
    </r>
  </si>
  <si>
    <r>
      <t>Демонтаж А-образных</t>
    </r>
    <r>
      <rPr>
        <b/>
        <i/>
        <sz val="11"/>
        <rFont val="Arial Cyr"/>
        <family val="0"/>
      </rPr>
      <t xml:space="preserve"> ж/б</t>
    </r>
    <r>
      <rPr>
        <sz val="11"/>
        <rFont val="Arial Cyr"/>
        <family val="2"/>
      </rPr>
      <t xml:space="preserve"> опор</t>
    </r>
  </si>
  <si>
    <r>
      <t>Демонтаж А-образных</t>
    </r>
    <r>
      <rPr>
        <b/>
        <i/>
        <sz val="11"/>
        <rFont val="Arial Cyr"/>
        <family val="0"/>
      </rPr>
      <t xml:space="preserve"> дер</t>
    </r>
    <r>
      <rPr>
        <sz val="11"/>
        <rFont val="Arial Cyr"/>
        <family val="2"/>
      </rPr>
      <t>.опор</t>
    </r>
  </si>
  <si>
    <t>кабель АВБбШв-1-4х240</t>
  </si>
  <si>
    <t>АСБ 3х150</t>
  </si>
  <si>
    <t>кабель оп.13- оп.7</t>
  </si>
  <si>
    <t>Опиловка деревьев</t>
  </si>
  <si>
    <t>Подсыпка грунта</t>
  </si>
  <si>
    <r>
      <t>Траверса ТМ-5 (900мм</t>
    </r>
    <r>
      <rPr>
        <vertAlign val="superscript"/>
        <sz val="11"/>
        <rFont val="Arial Cyr"/>
        <family val="2"/>
      </rPr>
      <t>2</t>
    </r>
    <r>
      <rPr>
        <sz val="11"/>
        <rFont val="Arial Cyr"/>
        <family val="2"/>
      </rPr>
      <t>)-</t>
    </r>
  </si>
  <si>
    <t>Вязки спиральные ВС70/95,2</t>
  </si>
  <si>
    <t>Виды работ</t>
  </si>
  <si>
    <t>Материалы</t>
  </si>
  <si>
    <r>
      <t xml:space="preserve">Изолятор стеклянный подвесной тарельчатый </t>
    </r>
    <r>
      <rPr>
        <b/>
        <sz val="11"/>
        <rFont val="Arial"/>
        <family val="2"/>
      </rPr>
      <t>ПС70Е</t>
    </r>
  </si>
  <si>
    <r>
      <t xml:space="preserve">Ушко литое однолапчатое </t>
    </r>
    <r>
      <rPr>
        <b/>
        <sz val="11"/>
        <rFont val="Arial"/>
        <family val="2"/>
      </rPr>
      <t>У1-7-16</t>
    </r>
  </si>
  <si>
    <r>
      <t>м</t>
    </r>
    <r>
      <rPr>
        <vertAlign val="superscript"/>
        <sz val="11"/>
        <color indexed="8"/>
        <rFont val="Arial Cyr"/>
        <family val="0"/>
      </rPr>
      <t>3</t>
    </r>
  </si>
  <si>
    <r>
      <t xml:space="preserve">Серьга  </t>
    </r>
    <r>
      <rPr>
        <b/>
        <sz val="11"/>
        <rFont val="Arial"/>
        <family val="2"/>
      </rPr>
      <t>СР-7-16</t>
    </r>
  </si>
  <si>
    <r>
      <t xml:space="preserve">Звено промежуточное к траверсе
</t>
    </r>
    <r>
      <rPr>
        <b/>
        <sz val="11"/>
        <rFont val="Arial"/>
        <family val="2"/>
      </rPr>
      <t xml:space="preserve"> ПРТ-7-1</t>
    </r>
  </si>
  <si>
    <r>
      <t xml:space="preserve">Колпачок </t>
    </r>
    <r>
      <rPr>
        <b/>
        <sz val="11"/>
        <rFont val="Arial"/>
        <family val="2"/>
      </rPr>
      <t>КП-22</t>
    </r>
  </si>
  <si>
    <r>
      <t xml:space="preserve">Анкерный зажим </t>
    </r>
    <r>
      <rPr>
        <b/>
        <sz val="11"/>
        <rFont val="Arial"/>
        <family val="2"/>
      </rPr>
      <t>НБ-2-6А</t>
    </r>
  </si>
  <si>
    <r>
      <t xml:space="preserve">Изолятор фарфоровый штыревой
</t>
    </r>
    <r>
      <rPr>
        <b/>
        <sz val="11"/>
        <rFont val="Arial Cyr"/>
        <family val="0"/>
      </rPr>
      <t xml:space="preserve"> ШФ-20УО</t>
    </r>
  </si>
  <si>
    <r>
      <t xml:space="preserve">Устр-во защиты от дуги </t>
    </r>
    <r>
      <rPr>
        <b/>
        <sz val="11"/>
        <rFont val="Arial Cyr"/>
        <family val="0"/>
      </rPr>
      <t>УСЗД 1.1</t>
    </r>
  </si>
  <si>
    <t>АВббШв 4х50</t>
  </si>
  <si>
    <t>откосы</t>
  </si>
  <si>
    <t>монтаж  кабеля ТП- на оп.1 ТП-131</t>
  </si>
  <si>
    <t>монтаж  кабеля</t>
  </si>
  <si>
    <t>монтаж  кабеля ТП на оп.1 ТП-98</t>
  </si>
  <si>
    <t>монтаж  кабеля ТП на оп.1 ТП-292</t>
  </si>
  <si>
    <t>монтаж  кабеля ТП на оп.1 ТП-76</t>
  </si>
  <si>
    <t>монтаж  кабеля ТП на оп.1 ТП-293</t>
  </si>
  <si>
    <t>муфты  4СТП-В -35/50</t>
  </si>
  <si>
    <t xml:space="preserve"> Монтаж  кабелей  для  реконструкции  ВЛ- 0.4 кВ</t>
  </si>
  <si>
    <t>ТП-215 - ВЛ-0.4</t>
  </si>
  <si>
    <t xml:space="preserve">ТП-295 -ВЛ-0.4 </t>
  </si>
  <si>
    <t>РП-172 - ВЛ-0,4</t>
  </si>
  <si>
    <t>АВББШв 4х95</t>
  </si>
  <si>
    <t>ТП-89 - ВЛ-0.4</t>
  </si>
  <si>
    <t>АВббШв 4х95</t>
  </si>
  <si>
    <t>ТП-89 - ВЛ-НО</t>
  </si>
  <si>
    <t>КСО 298-8ВВ( лин.)</t>
  </si>
  <si>
    <t>Монтаж КСО-298</t>
  </si>
  <si>
    <t>КСО-393-04</t>
  </si>
  <si>
    <t>Демонтаж КСО-3</t>
  </si>
  <si>
    <t>КСО-393-03</t>
  </si>
  <si>
    <t>Монтаж КСО-393</t>
  </si>
  <si>
    <t>ВНз-6-400А</t>
  </si>
  <si>
    <t>ВМП-10</t>
  </si>
  <si>
    <t>Камера КСО-298-8ВВ</t>
  </si>
  <si>
    <t>Камера КСО-298-23-600</t>
  </si>
  <si>
    <t>Камера КСО-298-12-600</t>
  </si>
  <si>
    <t>Камера КСО-393-03</t>
  </si>
  <si>
    <t>Камера КСО-393-04</t>
  </si>
  <si>
    <t>Камера КСО-393-14</t>
  </si>
  <si>
    <r>
      <t>100 м</t>
    </r>
    <r>
      <rPr>
        <vertAlign val="superscript"/>
        <sz val="12"/>
        <rFont val="Times New Roman"/>
        <family val="1"/>
      </rPr>
      <t>3</t>
    </r>
  </si>
  <si>
    <r>
      <t>100м</t>
    </r>
    <r>
      <rPr>
        <vertAlign val="superscript"/>
        <sz val="12"/>
        <rFont val="Times New Roman"/>
        <family val="1"/>
      </rPr>
      <t>3</t>
    </r>
  </si>
  <si>
    <r>
      <t>Присоед.  жил  кабеля  к  зажимам  сеч.  до 70 мм</t>
    </r>
    <r>
      <rPr>
        <vertAlign val="superscript"/>
        <sz val="10"/>
        <rFont val="Times New Roman"/>
        <family val="1"/>
      </rPr>
      <t>2</t>
    </r>
  </si>
  <si>
    <r>
      <t>Присоед.  жил  кабеля  к  зажимам  сеч.  до 150 мм</t>
    </r>
    <r>
      <rPr>
        <vertAlign val="superscript"/>
        <sz val="10"/>
        <rFont val="Times New Roman"/>
        <family val="1"/>
      </rPr>
      <t>2</t>
    </r>
  </si>
  <si>
    <t>Замена КСО в РП-145</t>
  </si>
  <si>
    <r>
      <t>КСО 298-13 с ТН 3</t>
    </r>
    <r>
      <rPr>
        <b/>
        <sz val="12"/>
        <rFont val="Arial Cyr"/>
        <family val="0"/>
      </rPr>
      <t>×</t>
    </r>
    <r>
      <rPr>
        <b/>
        <sz val="12"/>
        <rFont val="Times New Roman"/>
        <family val="1"/>
      </rPr>
      <t>3НОЛ-3</t>
    </r>
  </si>
  <si>
    <t>КСО 298-4ВВ (секц)</t>
  </si>
  <si>
    <t>КСО 298-28 (секц)</t>
  </si>
  <si>
    <t>Замена КСО в ТП-115</t>
  </si>
  <si>
    <t>Замена КСО в ТП-3</t>
  </si>
  <si>
    <t>КСО 298-15-400 тс.Н ТМГ-25/6</t>
  </si>
  <si>
    <t>Демонтаж КСО-2УМ</t>
  </si>
  <si>
    <t>КСО-393</t>
  </si>
  <si>
    <t>Замена КСО в ТП-11</t>
  </si>
  <si>
    <t>Замена КСО в ТП-81</t>
  </si>
  <si>
    <t>Демонтаж КСО(сетка)</t>
  </si>
  <si>
    <t>генеральный директор
_______________Десятова Н.М.</t>
  </si>
  <si>
    <t>_______________Десятова Н.М.</t>
  </si>
  <si>
    <t>ТП-295</t>
  </si>
  <si>
    <t>замена ячеек в
РУ-6кВ КСО-393</t>
  </si>
  <si>
    <t>Гл.инженер</t>
  </si>
  <si>
    <t>Глазунов А.Ю.</t>
  </si>
  <si>
    <t>ТП-131</t>
  </si>
  <si>
    <t>ТП-411</t>
  </si>
  <si>
    <t>ТП-292</t>
  </si>
  <si>
    <t>ТП-34</t>
  </si>
  <si>
    <t>ТП-293</t>
  </si>
  <si>
    <t>ТП-98</t>
  </si>
  <si>
    <t>ПЛАН  капитального  ремонта на  2013 г.</t>
  </si>
  <si>
    <t>ВЛ 0,4 кВ  от  ТП-417</t>
  </si>
  <si>
    <t>ВЛ 0,4 кВ  от  ТП-282</t>
  </si>
  <si>
    <t>ВЛ 0,4 кВ  от  ТП-</t>
  </si>
  <si>
    <t>ПЛАН  капитального  ремонта на  2013г.</t>
  </si>
  <si>
    <t>ВЛ 6 кВ  ТП67-18</t>
  </si>
  <si>
    <t>ВЛ 6 кВ  ТП169-107</t>
  </si>
  <si>
    <t>ВЛ 6 кВ  ТП281-282</t>
  </si>
  <si>
    <t>Монтаж   ж/б опор с откосом</t>
  </si>
  <si>
    <t>СИП 3-1х95</t>
  </si>
  <si>
    <r>
      <t xml:space="preserve">Изолятор стеклянный подвесной тарельчатый 
</t>
    </r>
    <r>
      <rPr>
        <b/>
        <sz val="11"/>
        <rFont val="Arial"/>
        <family val="2"/>
      </rPr>
      <t>ЛК-70</t>
    </r>
  </si>
  <si>
    <r>
      <t xml:space="preserve">Ушко литое однолапчатое 
</t>
    </r>
    <r>
      <rPr>
        <b/>
        <sz val="11"/>
        <rFont val="Arial"/>
        <family val="2"/>
      </rPr>
      <t>У2-К</t>
    </r>
  </si>
  <si>
    <t xml:space="preserve">Траверса ТМ-73 </t>
  </si>
  <si>
    <t>зажим ПС-2-1</t>
  </si>
  <si>
    <t>РДИП-10</t>
  </si>
  <si>
    <t>Оголовок ОГ</t>
  </si>
  <si>
    <t>Хомут Х-51</t>
  </si>
  <si>
    <t>Крепление укоса У-1</t>
  </si>
  <si>
    <t>Траверса ТМ-60</t>
  </si>
  <si>
    <t>накладка ОГ-52</t>
  </si>
  <si>
    <t>ВЛ 6 кВ  ТП169-76</t>
  </si>
  <si>
    <t>СИП 3-1х50</t>
  </si>
  <si>
    <r>
      <t xml:space="preserve">Ушко литое однолапчатое 
</t>
    </r>
    <r>
      <rPr>
        <b/>
        <sz val="11"/>
        <rFont val="Arial"/>
        <family val="2"/>
      </rPr>
      <t>У-2К</t>
    </r>
  </si>
  <si>
    <t>ВЛ 6 кВ  ТП</t>
  </si>
  <si>
    <t>ПЛАН  капитального  ремонта  на  2013 г.</t>
  </si>
  <si>
    <t>План-график капитального ремонта на 2013г.</t>
  </si>
  <si>
    <t>Объём  материалов  для  капремонта оборудования ТП  и  КЛ  в  2013г.</t>
  </si>
  <si>
    <t>ПЛАН  капитального  ремонта  на  2013г.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</si>
</sst>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#,##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-* #,##0.0\ _р_._-;\-* #,##0.0\ _р_._-;_-* &quot;-&quot;??\ _р_._-;_-@_-"/>
    <numFmt numFmtId="188" formatCode="_-* #,##0\ _р_._-;\-* #,##0\ _р_._-;_-* &quot;-&quot;??\ _р_.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;[Red]#,##0"/>
    <numFmt numFmtId="198" formatCode="0;[Red]0"/>
    <numFmt numFmtId="199" formatCode="#,##0.00;[Red]#,##0.00"/>
    <numFmt numFmtId="200" formatCode="[$-FC19]d\ mmmm\ yyyy\ &quot;г.&quot;"/>
    <numFmt numFmtId="201" formatCode="#,##0.00&quot;р.&quot;"/>
    <numFmt numFmtId="202" formatCode="0.00000"/>
    <numFmt numFmtId="203" formatCode="#,##0.000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0_);_(* \(#,##0.0000\);_(* &quot;-&quot;??_);_(@_)"/>
    <numFmt numFmtId="208" formatCode="_-* #,##0.0_р_._-;\-* #,##0.0_р_._-;_-* &quot;-&quot;??_р_._-;_-@_-"/>
    <numFmt numFmtId="209" formatCode="_-* #,##0_р_._-;\-* #,##0_р_._-;_-* &quot;-&quot;??_р_._-;_-@_-"/>
    <numFmt numFmtId="210" formatCode="#,##0.00000"/>
    <numFmt numFmtId="211" formatCode="_-* #,##0.000\ _р_._-;\-* #,##0.000\ _р_._-;_-* &quot;-&quot;??\ _р_._-;_-@_-"/>
    <numFmt numFmtId="212" formatCode="_-* #,##0.000_р_._-;\-* #,##0.000_р_._-;_-* &quot;-&quot;???_р_._-;_-@_-"/>
    <numFmt numFmtId="213" formatCode="#,##0.00_р_."/>
    <numFmt numFmtId="214" formatCode="_-* #,##0.000_р_._-;\-* #,##0.000_р_._-;_-* &quot;-&quot;??_р_._-;_-@_-"/>
    <numFmt numFmtId="215" formatCode="_-* #,##0.0000_р_._-;\-* #,##0.0000_р_._-;_-* &quot;-&quot;??_р_._-;_-@_-"/>
    <numFmt numFmtId="216" formatCode="0.0000"/>
    <numFmt numFmtId="217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  <font>
      <vertAlign val="superscript"/>
      <sz val="10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 Cyr"/>
      <family val="2"/>
    </font>
    <font>
      <vertAlign val="superscript"/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i/>
      <sz val="14"/>
      <color indexed="12"/>
      <name val="Arial Cyr"/>
      <family val="2"/>
    </font>
    <font>
      <sz val="10"/>
      <name val="Arial"/>
      <family val="0"/>
    </font>
    <font>
      <b/>
      <sz val="11"/>
      <color indexed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indexed="8"/>
      <name val="Arial Cyr"/>
      <family val="0"/>
    </font>
    <font>
      <b/>
      <sz val="14"/>
      <color indexed="48"/>
      <name val="Arial Cyr"/>
      <family val="2"/>
    </font>
    <font>
      <b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vertical="center"/>
    </xf>
    <xf numFmtId="181" fontId="2" fillId="0" borderId="36" xfId="0" applyNumberFormat="1" applyFont="1" applyFill="1" applyBorder="1" applyAlignment="1">
      <alignment vertical="center"/>
    </xf>
    <xf numFmtId="4" fontId="0" fillId="0" borderId="29" xfId="0" applyNumberFormat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0" fontId="0" fillId="0" borderId="0" xfId="53">
      <alignment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vertical="center"/>
      <protection/>
    </xf>
    <xf numFmtId="0" fontId="0" fillId="0" borderId="14" xfId="53" applyBorder="1" applyAlignment="1">
      <alignment horizontal="center" vertical="center"/>
      <protection/>
    </xf>
    <xf numFmtId="0" fontId="0" fillId="0" borderId="14" xfId="53" applyBorder="1">
      <alignment vertical="center"/>
      <protection/>
    </xf>
    <xf numFmtId="0" fontId="0" fillId="0" borderId="15" xfId="53" applyBorder="1">
      <alignment vertical="center"/>
      <protection/>
    </xf>
    <xf numFmtId="0" fontId="5" fillId="0" borderId="14" xfId="53" applyFont="1" applyBorder="1" applyAlignment="1">
      <alignment vertical="center" wrapText="1"/>
      <protection/>
    </xf>
    <xf numFmtId="179" fontId="7" fillId="0" borderId="14" xfId="63" applyFont="1" applyBorder="1" applyAlignment="1">
      <alignment vertical="center"/>
    </xf>
    <xf numFmtId="0" fontId="5" fillId="0" borderId="14" xfId="53" applyFont="1" applyBorder="1">
      <alignment vertical="center"/>
      <protection/>
    </xf>
    <xf numFmtId="0" fontId="5" fillId="0" borderId="15" xfId="53" applyFont="1" applyBorder="1">
      <alignment vertical="center"/>
      <protection/>
    </xf>
    <xf numFmtId="0" fontId="5" fillId="0" borderId="14" xfId="53" applyFont="1" applyBorder="1">
      <alignment vertical="center"/>
      <protection/>
    </xf>
    <xf numFmtId="0" fontId="5" fillId="0" borderId="19" xfId="53" applyFont="1" applyBorder="1">
      <alignment vertical="center"/>
      <protection/>
    </xf>
    <xf numFmtId="0" fontId="5" fillId="0" borderId="19" xfId="53" applyFont="1" applyBorder="1" applyAlignment="1">
      <alignment horizontal="center" vertical="center"/>
      <protection/>
    </xf>
    <xf numFmtId="179" fontId="7" fillId="0" borderId="19" xfId="63" applyFont="1" applyBorder="1" applyAlignment="1">
      <alignment vertical="center"/>
    </xf>
    <xf numFmtId="0" fontId="5" fillId="0" borderId="39" xfId="53" applyFont="1" applyBorder="1" applyAlignment="1">
      <alignment vertical="center" wrapText="1"/>
      <protection/>
    </xf>
    <xf numFmtId="0" fontId="5" fillId="0" borderId="39" xfId="53" applyFont="1" applyBorder="1" applyAlignment="1">
      <alignment horizontal="center" vertical="center"/>
      <protection/>
    </xf>
    <xf numFmtId="179" fontId="7" fillId="0" borderId="39" xfId="63" applyFont="1" applyBorder="1" applyAlignment="1">
      <alignment vertical="center"/>
    </xf>
    <xf numFmtId="0" fontId="5" fillId="0" borderId="19" xfId="53" applyFont="1" applyBorder="1" applyAlignment="1">
      <alignment vertical="center" wrapText="1"/>
      <protection/>
    </xf>
    <xf numFmtId="0" fontId="5" fillId="0" borderId="19" xfId="53" applyFont="1" applyBorder="1">
      <alignment vertical="center"/>
      <protection/>
    </xf>
    <xf numFmtId="0" fontId="0" fillId="0" borderId="39" xfId="53" applyFont="1" applyBorder="1" applyAlignment="1">
      <alignment vertical="center" wrapText="1"/>
      <protection/>
    </xf>
    <xf numFmtId="0" fontId="0" fillId="0" borderId="14" xfId="53" applyFont="1" applyBorder="1" applyAlignment="1">
      <alignment vertical="center" wrapText="1"/>
      <protection/>
    </xf>
    <xf numFmtId="0" fontId="0" fillId="0" borderId="19" xfId="53" applyFont="1" applyBorder="1" applyAlignment="1">
      <alignment vertical="center" wrapText="1"/>
      <protection/>
    </xf>
    <xf numFmtId="0" fontId="5" fillId="0" borderId="18" xfId="53" applyFont="1" applyBorder="1">
      <alignment vertical="center"/>
      <protection/>
    </xf>
    <xf numFmtId="0" fontId="0" fillId="0" borderId="0" xfId="53" applyAlignment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 wrapText="1"/>
    </xf>
    <xf numFmtId="0" fontId="18" fillId="0" borderId="14" xfId="0" applyFont="1" applyBorder="1" applyAlignment="1">
      <alignment horizontal="center" vertical="distributed"/>
    </xf>
    <xf numFmtId="0" fontId="0" fillId="33" borderId="3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4" xfId="53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distributed"/>
    </xf>
    <xf numFmtId="0" fontId="18" fillId="0" borderId="31" xfId="0" applyFont="1" applyBorder="1" applyAlignment="1">
      <alignment horizontal="center" vertical="distributed"/>
    </xf>
    <xf numFmtId="0" fontId="0" fillId="0" borderId="36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2" fillId="0" borderId="41" xfId="53" applyNumberFormat="1" applyFont="1" applyBorder="1" applyAlignment="1">
      <alignment horizontal="center" vertical="center"/>
      <protection/>
    </xf>
    <xf numFmtId="4" fontId="0" fillId="0" borderId="40" xfId="53" applyNumberFormat="1" applyFont="1" applyBorder="1" applyAlignment="1">
      <alignment horizontal="center" vertical="center"/>
      <protection/>
    </xf>
    <xf numFmtId="4" fontId="5" fillId="0" borderId="40" xfId="53" applyNumberFormat="1" applyFont="1" applyBorder="1" applyAlignment="1">
      <alignment horizontal="center" vertical="center"/>
      <protection/>
    </xf>
    <xf numFmtId="4" fontId="5" fillId="0" borderId="38" xfId="53" applyNumberFormat="1" applyFont="1" applyBorder="1" applyAlignment="1">
      <alignment horizontal="center" vertical="center"/>
      <protection/>
    </xf>
    <xf numFmtId="4" fontId="5" fillId="0" borderId="42" xfId="53" applyNumberFormat="1" applyFont="1" applyBorder="1" applyAlignment="1">
      <alignment horizontal="center" vertical="center"/>
      <protection/>
    </xf>
    <xf numFmtId="3" fontId="2" fillId="0" borderId="43" xfId="53" applyNumberFormat="1" applyFont="1" applyBorder="1" applyAlignment="1">
      <alignment horizontal="center" vertical="center"/>
      <protection/>
    </xf>
    <xf numFmtId="4" fontId="0" fillId="0" borderId="38" xfId="53" applyNumberFormat="1" applyFont="1" applyBorder="1" applyAlignment="1">
      <alignment horizontal="center" vertical="center"/>
      <protection/>
    </xf>
    <xf numFmtId="4" fontId="0" fillId="0" borderId="42" xfId="53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179" fontId="7" fillId="0" borderId="11" xfId="63" applyFont="1" applyBorder="1" applyAlignment="1">
      <alignment horizontal="center" vertical="center" wrapText="1"/>
    </xf>
    <xf numFmtId="179" fontId="7" fillId="0" borderId="19" xfId="63" applyFont="1" applyBorder="1" applyAlignment="1">
      <alignment horizontal="right" vertical="center"/>
    </xf>
    <xf numFmtId="179" fontId="7" fillId="0" borderId="0" xfId="63" applyFont="1" applyAlignment="1">
      <alignment vertical="center"/>
    </xf>
    <xf numFmtId="179" fontId="5" fillId="0" borderId="14" xfId="63" applyFont="1" applyBorder="1" applyAlignment="1">
      <alignment vertical="center"/>
    </xf>
    <xf numFmtId="179" fontId="5" fillId="0" borderId="0" xfId="63" applyFont="1" applyAlignment="1">
      <alignment vertical="center"/>
    </xf>
    <xf numFmtId="0" fontId="0" fillId="0" borderId="13" xfId="53" applyBorder="1">
      <alignment vertical="center"/>
      <protection/>
    </xf>
    <xf numFmtId="0" fontId="5" fillId="0" borderId="19" xfId="0" applyFont="1" applyBorder="1" applyAlignment="1">
      <alignment horizontal="center" vertical="center"/>
    </xf>
    <xf numFmtId="4" fontId="0" fillId="0" borderId="44" xfId="53" applyNumberFormat="1" applyFont="1" applyBorder="1" applyAlignment="1">
      <alignment horizontal="center" vertical="center"/>
      <protection/>
    </xf>
    <xf numFmtId="0" fontId="0" fillId="0" borderId="30" xfId="53" applyFont="1" applyBorder="1" applyAlignment="1">
      <alignment vertical="center" wrapText="1"/>
      <protection/>
    </xf>
    <xf numFmtId="4" fontId="0" fillId="0" borderId="41" xfId="5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53" applyBorder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9" fontId="7" fillId="0" borderId="14" xfId="63" applyFont="1" applyFill="1" applyBorder="1" applyAlignment="1">
      <alignment vertical="center"/>
    </xf>
    <xf numFmtId="0" fontId="5" fillId="0" borderId="14" xfId="53" applyFont="1" applyFill="1" applyBorder="1" applyAlignment="1">
      <alignment vertical="distributed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distributed"/>
      <protection/>
    </xf>
    <xf numFmtId="0" fontId="5" fillId="0" borderId="14" xfId="53" applyFont="1" applyBorder="1" applyAlignment="1">
      <alignment vertical="distributed"/>
      <protection/>
    </xf>
    <xf numFmtId="0" fontId="5" fillId="0" borderId="40" xfId="53" applyFont="1" applyBorder="1">
      <alignment vertical="center"/>
      <protection/>
    </xf>
    <xf numFmtId="4" fontId="5" fillId="0" borderId="3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" fontId="2" fillId="0" borderId="47" xfId="0" applyNumberFormat="1" applyFont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9" fontId="5" fillId="0" borderId="14" xfId="53" applyNumberFormat="1" applyFont="1" applyBorder="1">
      <alignment vertical="center"/>
      <protection/>
    </xf>
    <xf numFmtId="0" fontId="5" fillId="0" borderId="19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2" fillId="0" borderId="51" xfId="0" applyNumberFormat="1" applyFont="1" applyFill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53" xfId="53" applyFont="1" applyBorder="1" applyAlignment="1">
      <alignment horizontal="left" vertical="center"/>
      <protection/>
    </xf>
    <xf numFmtId="0" fontId="11" fillId="0" borderId="39" xfId="53" applyFont="1" applyBorder="1" applyAlignment="1">
      <alignment vertical="center" wrapText="1"/>
      <protection/>
    </xf>
    <xf numFmtId="43" fontId="5" fillId="0" borderId="14" xfId="53" applyNumberFormat="1" applyFont="1" applyBorder="1">
      <alignment vertical="center"/>
      <protection/>
    </xf>
    <xf numFmtId="211" fontId="7" fillId="0" borderId="39" xfId="63" applyNumberFormat="1" applyFont="1" applyBorder="1" applyAlignment="1">
      <alignment vertical="center"/>
    </xf>
    <xf numFmtId="179" fontId="21" fillId="0" borderId="14" xfId="63" applyFont="1" applyBorder="1" applyAlignment="1">
      <alignment vertical="center"/>
    </xf>
    <xf numFmtId="0" fontId="14" fillId="0" borderId="14" xfId="53" applyFont="1" applyBorder="1" applyAlignment="1">
      <alignment horizontal="center" vertical="center"/>
      <protection/>
    </xf>
    <xf numFmtId="179" fontId="7" fillId="0" borderId="14" xfId="63" applyFont="1" applyFill="1" applyBorder="1" applyAlignment="1">
      <alignment horizontal="center" vertical="center"/>
    </xf>
    <xf numFmtId="179" fontId="7" fillId="0" borderId="14" xfId="63" applyFont="1" applyBorder="1" applyAlignment="1">
      <alignment horizontal="center" vertical="center"/>
    </xf>
    <xf numFmtId="179" fontId="7" fillId="0" borderId="19" xfId="6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7" fillId="0" borderId="14" xfId="63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63" applyNumberFormat="1" applyFont="1" applyBorder="1" applyAlignment="1">
      <alignment horizontal="center" vertical="center"/>
    </xf>
    <xf numFmtId="2" fontId="7" fillId="0" borderId="14" xfId="63" applyNumberFormat="1" applyFont="1" applyFill="1" applyBorder="1" applyAlignment="1">
      <alignment vertical="center"/>
    </xf>
    <xf numFmtId="2" fontId="7" fillId="0" borderId="14" xfId="63" applyNumberFormat="1" applyFont="1" applyFill="1" applyBorder="1" applyAlignment="1">
      <alignment horizontal="center" vertical="center"/>
    </xf>
    <xf numFmtId="2" fontId="5" fillId="0" borderId="14" xfId="53" applyNumberFormat="1" applyFont="1" applyBorder="1">
      <alignment vertical="center"/>
      <protection/>
    </xf>
    <xf numFmtId="2" fontId="7" fillId="0" borderId="19" xfId="63" applyNumberFormat="1" applyFont="1" applyBorder="1" applyAlignment="1">
      <alignment vertical="center"/>
    </xf>
    <xf numFmtId="2" fontId="7" fillId="0" borderId="0" xfId="63" applyNumberFormat="1" applyFont="1" applyAlignment="1">
      <alignment vertical="center"/>
    </xf>
    <xf numFmtId="2" fontId="7" fillId="0" borderId="14" xfId="63" applyNumberFormat="1" applyFont="1" applyBorder="1" applyAlignment="1">
      <alignment horizontal="right" vertical="center"/>
    </xf>
    <xf numFmtId="179" fontId="7" fillId="0" borderId="39" xfId="63" applyFont="1" applyBorder="1" applyAlignment="1">
      <alignment horizontal="center" vertical="center"/>
    </xf>
    <xf numFmtId="2" fontId="7" fillId="0" borderId="31" xfId="63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" fontId="7" fillId="0" borderId="31" xfId="63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7" fillId="0" borderId="0" xfId="5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14" xfId="53" applyFont="1" applyBorder="1" applyAlignment="1">
      <alignment horizontal="center" vertical="center" wrapText="1"/>
      <protection/>
    </xf>
    <xf numFmtId="0" fontId="0" fillId="0" borderId="21" xfId="53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left" vertical="center"/>
      <protection/>
    </xf>
    <xf numFmtId="0" fontId="0" fillId="0" borderId="39" xfId="53" applyFont="1" applyBorder="1" applyAlignment="1">
      <alignment horizontal="left" vertical="center"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19" xfId="53" applyFont="1" applyBorder="1" applyAlignment="1">
      <alignment horizontal="left" vertical="center"/>
      <protection/>
    </xf>
    <xf numFmtId="0" fontId="0" fillId="0" borderId="31" xfId="53" applyFont="1" applyBorder="1">
      <alignment vertical="center"/>
      <protection/>
    </xf>
    <xf numFmtId="0" fontId="0" fillId="0" borderId="21" xfId="53" applyFont="1" applyBorder="1">
      <alignment vertical="center"/>
      <protection/>
    </xf>
    <xf numFmtId="0" fontId="0" fillId="0" borderId="32" xfId="53" applyFont="1" applyBorder="1">
      <alignment vertical="center"/>
      <protection/>
    </xf>
    <xf numFmtId="0" fontId="0" fillId="0" borderId="22" xfId="53" applyFont="1" applyBorder="1">
      <alignment vertical="center"/>
      <protection/>
    </xf>
    <xf numFmtId="0" fontId="0" fillId="0" borderId="31" xfId="53" applyBorder="1" applyAlignment="1">
      <alignment horizontal="center" vertical="center"/>
      <protection/>
    </xf>
    <xf numFmtId="0" fontId="5" fillId="0" borderId="31" xfId="53" applyFont="1" applyBorder="1">
      <alignment vertical="center"/>
      <protection/>
    </xf>
    <xf numFmtId="0" fontId="5" fillId="0" borderId="21" xfId="53" applyFont="1" applyBorder="1">
      <alignment vertical="center"/>
      <protection/>
    </xf>
    <xf numFmtId="0" fontId="0" fillId="0" borderId="55" xfId="53" applyFont="1" applyBorder="1" applyAlignment="1">
      <alignment horizontal="center" vertical="center"/>
      <protection/>
    </xf>
    <xf numFmtId="0" fontId="0" fillId="0" borderId="56" xfId="53" applyFont="1" applyBorder="1" applyAlignment="1">
      <alignment horizontal="center" vertical="center"/>
      <protection/>
    </xf>
    <xf numFmtId="0" fontId="5" fillId="0" borderId="49" xfId="53" applyFont="1" applyBorder="1" applyAlignment="1">
      <alignment horizontal="center" vertical="center" wrapText="1"/>
      <protection/>
    </xf>
    <xf numFmtId="0" fontId="5" fillId="0" borderId="57" xfId="53" applyFont="1" applyBorder="1" applyAlignment="1">
      <alignment horizontal="center" vertical="center" wrapText="1"/>
      <protection/>
    </xf>
    <xf numFmtId="0" fontId="5" fillId="0" borderId="32" xfId="53" applyFont="1" applyBorder="1" applyAlignment="1">
      <alignment horizontal="left"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5" fillId="0" borderId="58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5" fillId="0" borderId="30" xfId="53" applyFont="1" applyBorder="1" applyAlignment="1">
      <alignment horizontal="left" vertical="center"/>
      <protection/>
    </xf>
    <xf numFmtId="0" fontId="0" fillId="0" borderId="27" xfId="53" applyFont="1" applyBorder="1">
      <alignment vertical="center"/>
      <protection/>
    </xf>
    <xf numFmtId="0" fontId="0" fillId="0" borderId="30" xfId="53" applyFont="1" applyBorder="1">
      <alignment vertical="center"/>
      <protection/>
    </xf>
    <xf numFmtId="0" fontId="2" fillId="0" borderId="35" xfId="53" applyFont="1" applyBorder="1" applyAlignment="1">
      <alignment horizontal="left" vertical="center"/>
      <protection/>
    </xf>
    <xf numFmtId="0" fontId="2" fillId="0" borderId="59" xfId="53" applyFont="1" applyBorder="1" applyAlignment="1">
      <alignment horizontal="left" vertical="center"/>
      <protection/>
    </xf>
    <xf numFmtId="1" fontId="28" fillId="0" borderId="14" xfId="61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1" fontId="26" fillId="0" borderId="14" xfId="61" applyNumberFormat="1" applyFont="1" applyBorder="1" applyAlignment="1">
      <alignment horizontal="center" vertical="center"/>
    </xf>
    <xf numFmtId="1" fontId="29" fillId="0" borderId="14" xfId="61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183" fontId="3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" fontId="33" fillId="0" borderId="14" xfId="61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29" fillId="0" borderId="3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1" fontId="29" fillId="0" borderId="14" xfId="61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 wrapText="1"/>
    </xf>
    <xf numFmtId="0" fontId="29" fillId="35" borderId="1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left" vertical="center"/>
    </xf>
    <xf numFmtId="1" fontId="29" fillId="0" borderId="0" xfId="61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1" fontId="33" fillId="0" borderId="14" xfId="61" applyNumberFormat="1" applyFont="1" applyBorder="1" applyAlignment="1">
      <alignment horizontal="center" vertical="center" wrapText="1"/>
    </xf>
    <xf numFmtId="179" fontId="33" fillId="0" borderId="14" xfId="61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1" fontId="0" fillId="0" borderId="0" xfId="61" applyNumberFormat="1" applyAlignment="1">
      <alignment horizontal="center" vertical="center"/>
    </xf>
    <xf numFmtId="0" fontId="37" fillId="0" borderId="61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distributed"/>
    </xf>
    <xf numFmtId="0" fontId="0" fillId="0" borderId="39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0" fontId="11" fillId="0" borderId="14" xfId="0" applyFont="1" applyBorder="1" applyAlignment="1">
      <alignment vertical="distributed"/>
    </xf>
    <xf numFmtId="0" fontId="11" fillId="0" borderId="31" xfId="0" applyFont="1" applyBorder="1" applyAlignment="1">
      <alignment vertical="distributed"/>
    </xf>
    <xf numFmtId="0" fontId="11" fillId="0" borderId="14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left" vertical="distributed"/>
    </xf>
    <xf numFmtId="0" fontId="11" fillId="0" borderId="14" xfId="0" applyFont="1" applyBorder="1" applyAlignment="1">
      <alignment horizontal="left" vertical="distributed" wrapText="1"/>
    </xf>
    <xf numFmtId="0" fontId="11" fillId="0" borderId="20" xfId="0" applyFont="1" applyBorder="1" applyAlignment="1">
      <alignment horizontal="center" vertical="distributed"/>
    </xf>
    <xf numFmtId="0" fontId="11" fillId="0" borderId="20" xfId="0" applyFont="1" applyBorder="1" applyAlignment="1">
      <alignment horizontal="center" vertical="distributed" wrapText="1"/>
    </xf>
    <xf numFmtId="0" fontId="0" fillId="0" borderId="20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31" xfId="0" applyFont="1" applyBorder="1" applyAlignment="1">
      <alignment vertical="distributed"/>
    </xf>
    <xf numFmtId="0" fontId="11" fillId="0" borderId="14" xfId="0" applyFont="1" applyBorder="1" applyAlignment="1">
      <alignment vertical="distributed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left" vertical="distributed"/>
    </xf>
    <xf numFmtId="0" fontId="11" fillId="0" borderId="20" xfId="0" applyFont="1" applyBorder="1" applyAlignment="1">
      <alignment horizontal="left" vertical="distributed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distributed" wrapText="1"/>
    </xf>
    <xf numFmtId="0" fontId="0" fillId="0" borderId="21" xfId="0" applyFont="1" applyBorder="1" applyAlignment="1">
      <alignment vertical="distributed"/>
    </xf>
    <xf numFmtId="0" fontId="0" fillId="0" borderId="31" xfId="0" applyFont="1" applyBorder="1" applyAlignment="1">
      <alignment vertical="distributed"/>
    </xf>
    <xf numFmtId="0" fontId="0" fillId="0" borderId="45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55" xfId="53" applyFont="1" applyBorder="1" applyAlignment="1">
      <alignment horizontal="left" vertical="center"/>
      <protection/>
    </xf>
    <xf numFmtId="0" fontId="5" fillId="0" borderId="56" xfId="53" applyFont="1" applyBorder="1" applyAlignment="1">
      <alignment horizontal="left" vertical="center"/>
      <protection/>
    </xf>
    <xf numFmtId="0" fontId="5" fillId="0" borderId="58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0" fontId="5" fillId="0" borderId="49" xfId="53" applyFont="1" applyBorder="1" applyAlignment="1">
      <alignment horizontal="center" vertical="center" wrapText="1"/>
      <protection/>
    </xf>
    <xf numFmtId="0" fontId="5" fillId="0" borderId="57" xfId="53" applyFont="1" applyBorder="1" applyAlignment="1">
      <alignment horizontal="center" vertical="center" wrapText="1"/>
      <protection/>
    </xf>
    <xf numFmtId="0" fontId="5" fillId="0" borderId="32" xfId="53" applyFont="1" applyBorder="1" applyAlignment="1">
      <alignment horizontal="left"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2" fillId="0" borderId="35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2" fillId="0" borderId="59" xfId="53" applyFont="1" applyBorder="1" applyAlignment="1">
      <alignment horizontal="center" vertical="center"/>
      <protection/>
    </xf>
    <xf numFmtId="3" fontId="2" fillId="33" borderId="21" xfId="53" applyNumberFormat="1" applyFont="1" applyFill="1" applyBorder="1" applyAlignment="1">
      <alignment horizontal="center" vertical="center"/>
      <protection/>
    </xf>
    <xf numFmtId="3" fontId="2" fillId="33" borderId="14" xfId="53" applyNumberFormat="1" applyFont="1" applyFill="1" applyBorder="1" applyAlignment="1">
      <alignment horizontal="center" vertical="center"/>
      <protection/>
    </xf>
    <xf numFmtId="0" fontId="2" fillId="36" borderId="14" xfId="53" applyFont="1" applyFill="1" applyBorder="1" applyAlignment="1">
      <alignment horizontal="center" vertical="center"/>
      <protection/>
    </xf>
    <xf numFmtId="0" fontId="5" fillId="0" borderId="31" xfId="53" applyFont="1" applyBorder="1">
      <alignment vertical="center"/>
      <protection/>
    </xf>
    <xf numFmtId="0" fontId="5" fillId="0" borderId="21" xfId="53" applyFont="1" applyBorder="1">
      <alignment vertical="center"/>
      <protection/>
    </xf>
    <xf numFmtId="0" fontId="0" fillId="0" borderId="55" xfId="53" applyFont="1" applyBorder="1" applyAlignment="1">
      <alignment horizontal="center" vertical="center"/>
      <protection/>
    </xf>
    <xf numFmtId="0" fontId="0" fillId="0" borderId="56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0" fillId="0" borderId="31" xfId="53" applyFont="1" applyBorder="1">
      <alignment vertical="center"/>
      <protection/>
    </xf>
    <xf numFmtId="0" fontId="0" fillId="0" borderId="21" xfId="53" applyFont="1" applyBorder="1">
      <alignment vertical="center"/>
      <protection/>
    </xf>
    <xf numFmtId="0" fontId="0" fillId="0" borderId="32" xfId="53" applyFont="1" applyBorder="1">
      <alignment vertical="center"/>
      <protection/>
    </xf>
    <xf numFmtId="0" fontId="0" fillId="0" borderId="22" xfId="53" applyFont="1" applyBorder="1">
      <alignment vertical="center"/>
      <protection/>
    </xf>
    <xf numFmtId="0" fontId="0" fillId="0" borderId="39" xfId="53" applyFont="1" applyBorder="1" applyAlignment="1">
      <alignment horizontal="left" vertical="center"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19" xfId="53" applyFont="1" applyBorder="1" applyAlignment="1">
      <alignment horizontal="left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0" fillId="0" borderId="55" xfId="53" applyFont="1" applyBorder="1">
      <alignment vertical="center"/>
      <protection/>
    </xf>
    <xf numFmtId="0" fontId="0" fillId="0" borderId="56" xfId="53" applyFont="1" applyBorder="1">
      <alignment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0" fillId="0" borderId="31" xfId="53" applyBorder="1" applyAlignment="1">
      <alignment horizontal="center" vertical="center"/>
      <protection/>
    </xf>
    <xf numFmtId="0" fontId="0" fillId="0" borderId="21" xfId="53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27" xfId="53" applyFont="1" applyBorder="1">
      <alignment vertical="center"/>
      <protection/>
    </xf>
    <xf numFmtId="0" fontId="0" fillId="0" borderId="30" xfId="53" applyFont="1" applyBorder="1">
      <alignment vertical="center"/>
      <protection/>
    </xf>
    <xf numFmtId="0" fontId="2" fillId="0" borderId="35" xfId="53" applyFont="1" applyBorder="1" applyAlignment="1">
      <alignment horizontal="left" vertical="center"/>
      <protection/>
    </xf>
    <xf numFmtId="0" fontId="2" fillId="0" borderId="53" xfId="53" applyFont="1" applyBorder="1" applyAlignment="1">
      <alignment horizontal="left" vertical="center"/>
      <protection/>
    </xf>
    <xf numFmtId="0" fontId="2" fillId="0" borderId="59" xfId="53" applyFont="1" applyBorder="1" applyAlignment="1">
      <alignment horizontal="left" vertical="center"/>
      <protection/>
    </xf>
    <xf numFmtId="0" fontId="19" fillId="0" borderId="0" xfId="0" applyFont="1" applyAlignment="1">
      <alignment horizontal="center" vertical="center"/>
    </xf>
    <xf numFmtId="0" fontId="5" fillId="0" borderId="27" xfId="53" applyFont="1" applyBorder="1" applyAlignment="1">
      <alignment horizontal="left" vertical="center"/>
      <protection/>
    </xf>
    <xf numFmtId="0" fontId="5" fillId="0" borderId="30" xfId="53" applyFont="1" applyBorder="1" applyAlignment="1">
      <alignment horizontal="left" vertical="center"/>
      <protection/>
    </xf>
    <xf numFmtId="0" fontId="5" fillId="0" borderId="19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 vertical="distributed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distributed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3" fillId="0" borderId="31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" fontId="29" fillId="0" borderId="14" xfId="61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1" fontId="33" fillId="0" borderId="20" xfId="61" applyNumberFormat="1" applyFont="1" applyBorder="1" applyAlignment="1">
      <alignment horizontal="center" vertical="center"/>
    </xf>
    <xf numFmtId="1" fontId="33" fillId="0" borderId="17" xfId="61" applyNumberFormat="1" applyFont="1" applyBorder="1" applyAlignment="1">
      <alignment horizontal="center" vertical="center"/>
    </xf>
    <xf numFmtId="1" fontId="33" fillId="0" borderId="39" xfId="61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" fontId="33" fillId="0" borderId="14" xfId="61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left" vertical="center"/>
    </xf>
    <xf numFmtId="0" fontId="31" fillId="0" borderId="56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79" fontId="2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1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2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distributed" wrapText="1"/>
    </xf>
    <xf numFmtId="0" fontId="0" fillId="0" borderId="25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0" xfId="0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6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п. ремонт-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Кап. ремонт-2006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414"/>
  <sheetViews>
    <sheetView view="pageBreakPreview" zoomScaleSheetLayoutView="100" zoomScalePageLayoutView="0" workbookViewId="0" topLeftCell="A1">
      <selection activeCell="E86" sqref="E86"/>
    </sheetView>
  </sheetViews>
  <sheetFormatPr defaultColWidth="9.00390625" defaultRowHeight="12.75"/>
  <cols>
    <col min="1" max="1" width="1.875" style="84" customWidth="1"/>
    <col min="2" max="2" width="6.875" style="109" customWidth="1"/>
    <col min="3" max="3" width="25.75390625" style="84" customWidth="1"/>
    <col min="4" max="4" width="9.125" style="141" customWidth="1"/>
    <col min="5" max="5" width="12.625" style="144" customWidth="1"/>
    <col min="6" max="6" width="15.25390625" style="84" customWidth="1"/>
    <col min="7" max="7" width="11.25390625" style="84" customWidth="1"/>
    <col min="8" max="8" width="10.25390625" style="109" customWidth="1"/>
    <col min="9" max="9" width="14.25390625" style="146" bestFit="1" customWidth="1"/>
    <col min="10" max="10" width="11.75390625" style="84" customWidth="1"/>
    <col min="11" max="11" width="15.375" style="84" customWidth="1"/>
    <col min="12" max="13" width="9.125" style="84" customWidth="1"/>
    <col min="14" max="14" width="24.75390625" style="84" customWidth="1"/>
    <col min="15" max="16384" width="9.125" style="84" customWidth="1"/>
  </cols>
  <sheetData>
    <row r="1" spans="2:12" ht="18">
      <c r="B1" s="408" t="s">
        <v>297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2:12" ht="19.5" thickBot="1">
      <c r="B2" s="414" t="s">
        <v>166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2:12" ht="30.75" thickBot="1">
      <c r="B3" s="85" t="s">
        <v>12</v>
      </c>
      <c r="C3" s="86" t="s">
        <v>0</v>
      </c>
      <c r="D3" s="140" t="s">
        <v>11</v>
      </c>
      <c r="E3" s="142" t="s">
        <v>14</v>
      </c>
      <c r="F3" s="407" t="s">
        <v>10</v>
      </c>
      <c r="G3" s="407"/>
      <c r="H3" s="82" t="s">
        <v>11</v>
      </c>
      <c r="I3" s="142" t="s">
        <v>1</v>
      </c>
      <c r="J3" s="82" t="s">
        <v>2</v>
      </c>
      <c r="K3" s="82" t="s">
        <v>3</v>
      </c>
      <c r="L3" s="87" t="s">
        <v>4</v>
      </c>
    </row>
    <row r="4" spans="2:12" ht="17.25" customHeight="1">
      <c r="B4" s="130">
        <v>1</v>
      </c>
      <c r="C4" s="411" t="s">
        <v>298</v>
      </c>
      <c r="D4" s="412"/>
      <c r="E4" s="412"/>
      <c r="F4" s="412"/>
      <c r="G4" s="412"/>
      <c r="H4" s="412"/>
      <c r="I4" s="412"/>
      <c r="J4" s="412"/>
      <c r="K4" s="412"/>
      <c r="L4" s="413"/>
    </row>
    <row r="5" spans="2:12" ht="21" customHeight="1">
      <c r="B5" s="131">
        <f aca="true" t="shared" si="0" ref="B5:B14">B4+0.01</f>
        <v>1.01</v>
      </c>
      <c r="C5" s="88" t="s">
        <v>128</v>
      </c>
      <c r="D5" s="83" t="s">
        <v>133</v>
      </c>
      <c r="E5" s="93"/>
      <c r="F5" s="400"/>
      <c r="G5" s="401"/>
      <c r="H5" s="89"/>
      <c r="I5" s="145"/>
      <c r="J5" s="402"/>
      <c r="K5" s="90"/>
      <c r="L5" s="91"/>
    </row>
    <row r="6" spans="2:12" ht="28.5" customHeight="1">
      <c r="B6" s="131">
        <f t="shared" si="0"/>
        <v>1.02</v>
      </c>
      <c r="C6" s="92" t="s">
        <v>127</v>
      </c>
      <c r="D6" s="83" t="s">
        <v>6</v>
      </c>
      <c r="E6" s="93">
        <v>3</v>
      </c>
      <c r="F6" s="387" t="s">
        <v>16</v>
      </c>
      <c r="G6" s="387"/>
      <c r="H6" s="83" t="s">
        <v>6</v>
      </c>
      <c r="I6" s="93">
        <v>3</v>
      </c>
      <c r="J6" s="403"/>
      <c r="K6" s="94"/>
      <c r="L6" s="95"/>
    </row>
    <row r="7" spans="2:12" ht="27.75" customHeight="1">
      <c r="B7" s="131">
        <f t="shared" si="0"/>
        <v>1.03</v>
      </c>
      <c r="C7" s="92" t="s">
        <v>122</v>
      </c>
      <c r="D7" s="83" t="s">
        <v>6</v>
      </c>
      <c r="E7" s="93"/>
      <c r="F7" s="398"/>
      <c r="G7" s="399"/>
      <c r="H7" s="83"/>
      <c r="I7" s="93"/>
      <c r="J7" s="403"/>
      <c r="K7" s="94"/>
      <c r="L7" s="95"/>
    </row>
    <row r="8" spans="2:12" ht="16.5" customHeight="1">
      <c r="B8" s="131">
        <f t="shared" si="0"/>
        <v>1.04</v>
      </c>
      <c r="C8" s="92" t="s">
        <v>85</v>
      </c>
      <c r="D8" s="83" t="s">
        <v>6</v>
      </c>
      <c r="E8" s="93">
        <v>3</v>
      </c>
      <c r="F8" s="398"/>
      <c r="G8" s="399"/>
      <c r="H8" s="83"/>
      <c r="I8" s="93"/>
      <c r="J8" s="403"/>
      <c r="K8" s="94"/>
      <c r="L8" s="95"/>
    </row>
    <row r="9" spans="2:12" ht="20.25" customHeight="1">
      <c r="B9" s="131">
        <f t="shared" si="0"/>
        <v>1.05</v>
      </c>
      <c r="C9" s="92" t="s">
        <v>114</v>
      </c>
      <c r="D9" s="83" t="s">
        <v>6</v>
      </c>
      <c r="E9" s="93"/>
      <c r="F9" s="398"/>
      <c r="G9" s="399"/>
      <c r="H9" s="83"/>
      <c r="I9" s="93"/>
      <c r="J9" s="403"/>
      <c r="K9" s="94"/>
      <c r="L9" s="95"/>
    </row>
    <row r="10" spans="2:12" ht="15">
      <c r="B10" s="131">
        <f t="shared" si="0"/>
        <v>1.06</v>
      </c>
      <c r="C10" s="96" t="s">
        <v>121</v>
      </c>
      <c r="D10" s="83" t="s">
        <v>6</v>
      </c>
      <c r="E10" s="217"/>
      <c r="F10" s="94" t="s">
        <v>44</v>
      </c>
      <c r="G10" s="94"/>
      <c r="H10" s="83" t="s">
        <v>6</v>
      </c>
      <c r="I10" s="93"/>
      <c r="J10" s="403"/>
      <c r="K10" s="94" t="s">
        <v>239</v>
      </c>
      <c r="L10" s="95"/>
    </row>
    <row r="11" spans="2:12" ht="16.5" customHeight="1">
      <c r="B11" s="131">
        <f t="shared" si="0"/>
        <v>1.07</v>
      </c>
      <c r="C11" s="96" t="s">
        <v>134</v>
      </c>
      <c r="D11" s="83" t="s">
        <v>6</v>
      </c>
      <c r="E11" s="217"/>
      <c r="F11" s="406"/>
      <c r="G11" s="406"/>
      <c r="H11" s="83"/>
      <c r="I11" s="93"/>
      <c r="J11" s="403"/>
      <c r="K11" s="94"/>
      <c r="L11" s="95"/>
    </row>
    <row r="12" spans="2:12" ht="16.5" customHeight="1">
      <c r="B12" s="131">
        <f t="shared" si="0"/>
        <v>1.08</v>
      </c>
      <c r="C12" s="96" t="s">
        <v>135</v>
      </c>
      <c r="D12" s="83" t="s">
        <v>6</v>
      </c>
      <c r="E12" s="217"/>
      <c r="F12" s="398"/>
      <c r="G12" s="399"/>
      <c r="H12" s="83"/>
      <c r="I12" s="93"/>
      <c r="J12" s="403"/>
      <c r="K12" s="94"/>
      <c r="L12" s="95"/>
    </row>
    <row r="13" spans="2:12" ht="15.75" thickBot="1">
      <c r="B13" s="136">
        <f t="shared" si="0"/>
        <v>1.09</v>
      </c>
      <c r="C13" s="97" t="s">
        <v>86</v>
      </c>
      <c r="D13" s="98" t="s">
        <v>6</v>
      </c>
      <c r="E13" s="99"/>
      <c r="F13" s="395"/>
      <c r="G13" s="395"/>
      <c r="H13" s="98"/>
      <c r="I13" s="99"/>
      <c r="J13" s="403"/>
      <c r="K13" s="94"/>
      <c r="L13" s="95"/>
    </row>
    <row r="14" spans="2:12" ht="15">
      <c r="B14" s="137">
        <f t="shared" si="0"/>
        <v>1.1</v>
      </c>
      <c r="C14" s="100" t="s">
        <v>115</v>
      </c>
      <c r="D14" s="101" t="s">
        <v>5</v>
      </c>
      <c r="E14" s="213">
        <v>0.317</v>
      </c>
      <c r="F14" s="409" t="s">
        <v>71</v>
      </c>
      <c r="G14" s="410"/>
      <c r="H14" s="101" t="s">
        <v>29</v>
      </c>
      <c r="I14" s="102"/>
      <c r="J14" s="403"/>
      <c r="K14" s="212"/>
      <c r="L14" s="95"/>
    </row>
    <row r="15" spans="2:12" ht="15">
      <c r="B15" s="131"/>
      <c r="C15" s="92"/>
      <c r="D15" s="83"/>
      <c r="E15" s="93"/>
      <c r="F15" s="388" t="s">
        <v>56</v>
      </c>
      <c r="G15" s="389"/>
      <c r="H15" s="83" t="s">
        <v>29</v>
      </c>
      <c r="I15" s="93"/>
      <c r="J15" s="403"/>
      <c r="K15" s="212"/>
      <c r="L15" s="95"/>
    </row>
    <row r="16" spans="2:12" ht="15">
      <c r="B16" s="131">
        <f>B14+0.01</f>
        <v>1.11</v>
      </c>
      <c r="C16" s="94" t="s">
        <v>53</v>
      </c>
      <c r="D16" s="83" t="s">
        <v>5</v>
      </c>
      <c r="E16" s="93">
        <v>1.27</v>
      </c>
      <c r="F16" s="388" t="s">
        <v>106</v>
      </c>
      <c r="G16" s="389"/>
      <c r="H16" s="83" t="s">
        <v>29</v>
      </c>
      <c r="I16" s="93"/>
      <c r="J16" s="403"/>
      <c r="K16" s="212"/>
      <c r="L16" s="95"/>
    </row>
    <row r="17" spans="2:12" ht="15">
      <c r="B17" s="131"/>
      <c r="C17" s="94"/>
      <c r="D17" s="83"/>
      <c r="E17" s="93"/>
      <c r="F17" s="388" t="s">
        <v>204</v>
      </c>
      <c r="G17" s="389"/>
      <c r="H17" s="83" t="s">
        <v>29</v>
      </c>
      <c r="I17" s="93">
        <v>350</v>
      </c>
      <c r="J17" s="403"/>
      <c r="K17" s="212"/>
      <c r="L17" s="95"/>
    </row>
    <row r="18" spans="2:12" ht="15">
      <c r="B18" s="131"/>
      <c r="C18" s="94"/>
      <c r="D18" s="83"/>
      <c r="E18" s="93"/>
      <c r="F18" s="388" t="s">
        <v>136</v>
      </c>
      <c r="G18" s="389"/>
      <c r="H18" s="83" t="s">
        <v>29</v>
      </c>
      <c r="I18" s="93"/>
      <c r="J18" s="403"/>
      <c r="K18" s="212"/>
      <c r="L18" s="95"/>
    </row>
    <row r="19" spans="2:12" ht="15">
      <c r="B19" s="131"/>
      <c r="C19" s="92"/>
      <c r="D19" s="83"/>
      <c r="E19" s="93"/>
      <c r="F19" s="388" t="s">
        <v>113</v>
      </c>
      <c r="G19" s="389"/>
      <c r="H19" s="83" t="s">
        <v>29</v>
      </c>
      <c r="I19" s="93"/>
      <c r="J19" s="403"/>
      <c r="K19" s="212"/>
      <c r="L19" s="95"/>
    </row>
    <row r="20" spans="2:12" ht="15">
      <c r="B20" s="131"/>
      <c r="C20" s="92"/>
      <c r="D20" s="83"/>
      <c r="E20" s="93"/>
      <c r="F20" s="388" t="s">
        <v>57</v>
      </c>
      <c r="G20" s="389"/>
      <c r="H20" s="83" t="s">
        <v>29</v>
      </c>
      <c r="I20" s="93"/>
      <c r="J20" s="403"/>
      <c r="K20" s="212"/>
      <c r="L20" s="95"/>
    </row>
    <row r="21" spans="2:12" ht="15">
      <c r="B21" s="131"/>
      <c r="C21" s="92"/>
      <c r="D21" s="83"/>
      <c r="E21" s="93"/>
      <c r="F21" s="388" t="s">
        <v>107</v>
      </c>
      <c r="G21" s="389"/>
      <c r="H21" s="83" t="s">
        <v>29</v>
      </c>
      <c r="I21" s="93"/>
      <c r="J21" s="403"/>
      <c r="K21" s="212"/>
      <c r="L21" s="95"/>
    </row>
    <row r="22" spans="2:12" ht="15">
      <c r="B22" s="131"/>
      <c r="C22" s="92"/>
      <c r="D22" s="83"/>
      <c r="E22" s="93"/>
      <c r="F22" s="388" t="s">
        <v>111</v>
      </c>
      <c r="G22" s="389"/>
      <c r="H22" s="83" t="s">
        <v>29</v>
      </c>
      <c r="I22" s="93"/>
      <c r="J22" s="403"/>
      <c r="K22" s="212"/>
      <c r="L22" s="95"/>
    </row>
    <row r="23" spans="2:12" ht="15">
      <c r="B23" s="131"/>
      <c r="C23" s="92"/>
      <c r="D23" s="83"/>
      <c r="E23" s="93"/>
      <c r="F23" s="388" t="s">
        <v>82</v>
      </c>
      <c r="G23" s="389"/>
      <c r="H23" s="83" t="s">
        <v>29</v>
      </c>
      <c r="I23" s="93"/>
      <c r="J23" s="403"/>
      <c r="K23" s="212"/>
      <c r="L23" s="95"/>
    </row>
    <row r="24" spans="2:12" ht="15">
      <c r="B24" s="131"/>
      <c r="C24" s="92"/>
      <c r="D24" s="83"/>
      <c r="E24" s="93"/>
      <c r="F24" s="388" t="s">
        <v>94</v>
      </c>
      <c r="G24" s="389"/>
      <c r="H24" s="83" t="s">
        <v>29</v>
      </c>
      <c r="I24" s="93"/>
      <c r="J24" s="403"/>
      <c r="K24" s="212"/>
      <c r="L24" s="95"/>
    </row>
    <row r="25" spans="2:12" ht="15">
      <c r="B25" s="131"/>
      <c r="C25" s="92"/>
      <c r="D25" s="83"/>
      <c r="E25" s="93"/>
      <c r="F25" s="388" t="s">
        <v>58</v>
      </c>
      <c r="G25" s="389"/>
      <c r="H25" s="83" t="s">
        <v>29</v>
      </c>
      <c r="I25" s="93"/>
      <c r="J25" s="403"/>
      <c r="K25" s="212"/>
      <c r="L25" s="95"/>
    </row>
    <row r="26" spans="2:12" ht="15.75" thickBot="1">
      <c r="B26" s="149"/>
      <c r="C26" s="103"/>
      <c r="D26" s="98"/>
      <c r="E26" s="99"/>
      <c r="F26" s="390" t="s">
        <v>59</v>
      </c>
      <c r="G26" s="391"/>
      <c r="H26" s="98" t="s">
        <v>29</v>
      </c>
      <c r="I26" s="99"/>
      <c r="J26" s="403"/>
      <c r="K26" s="212"/>
      <c r="L26" s="95"/>
    </row>
    <row r="27" spans="2:12" ht="15" customHeight="1">
      <c r="B27" s="151">
        <f>B16+0.01</f>
        <v>1.12</v>
      </c>
      <c r="C27" s="150" t="s">
        <v>130</v>
      </c>
      <c r="D27" s="101" t="s">
        <v>6</v>
      </c>
      <c r="E27" s="102"/>
      <c r="F27" s="392" t="s">
        <v>112</v>
      </c>
      <c r="G27" s="392"/>
      <c r="H27" s="101" t="s">
        <v>29</v>
      </c>
      <c r="I27" s="102"/>
      <c r="J27" s="403"/>
      <c r="K27" s="212"/>
      <c r="L27" s="95"/>
    </row>
    <row r="28" spans="2:12" ht="15.75" customHeight="1">
      <c r="B28" s="137">
        <f>B27+0.01</f>
        <v>1.1300000000000001</v>
      </c>
      <c r="C28" s="106" t="s">
        <v>129</v>
      </c>
      <c r="D28" s="101" t="s">
        <v>6</v>
      </c>
      <c r="E28" s="93">
        <v>7</v>
      </c>
      <c r="F28" s="393" t="s">
        <v>110</v>
      </c>
      <c r="G28" s="393"/>
      <c r="H28" s="83" t="s">
        <v>29</v>
      </c>
      <c r="I28" s="93">
        <v>105</v>
      </c>
      <c r="J28" s="403"/>
      <c r="K28" s="212"/>
      <c r="L28" s="95"/>
    </row>
    <row r="29" spans="2:12" ht="19.5" customHeight="1" thickBot="1">
      <c r="B29" s="136"/>
      <c r="C29" s="107"/>
      <c r="D29" s="98"/>
      <c r="E29" s="99"/>
      <c r="F29" s="394" t="s">
        <v>109</v>
      </c>
      <c r="G29" s="394"/>
      <c r="H29" s="98" t="s">
        <v>29</v>
      </c>
      <c r="I29" s="99"/>
      <c r="J29" s="403"/>
      <c r="K29" s="212"/>
      <c r="L29" s="95"/>
    </row>
    <row r="30" spans="2:12" ht="29.25" customHeight="1">
      <c r="B30" s="137">
        <f>B28+0.01</f>
        <v>1.1400000000000001</v>
      </c>
      <c r="C30" s="100" t="s">
        <v>132</v>
      </c>
      <c r="D30" s="101" t="s">
        <v>6</v>
      </c>
      <c r="E30" s="102"/>
      <c r="F30" s="385"/>
      <c r="G30" s="386"/>
      <c r="H30" s="101"/>
      <c r="I30" s="102"/>
      <c r="J30" s="403"/>
      <c r="K30" s="94"/>
      <c r="L30" s="95"/>
    </row>
    <row r="31" spans="2:12" ht="27.75" customHeight="1">
      <c r="B31" s="131">
        <f aca="true" t="shared" si="1" ref="B31:B36">B30+0.01</f>
        <v>1.1500000000000001</v>
      </c>
      <c r="C31" s="92" t="s">
        <v>131</v>
      </c>
      <c r="D31" s="83" t="s">
        <v>6</v>
      </c>
      <c r="E31" s="93">
        <v>7</v>
      </c>
      <c r="F31" s="385"/>
      <c r="G31" s="386"/>
      <c r="H31" s="83"/>
      <c r="I31" s="93"/>
      <c r="J31" s="403"/>
      <c r="K31" s="94"/>
      <c r="L31" s="95"/>
    </row>
    <row r="32" spans="2:12" ht="26.25" customHeight="1">
      <c r="B32" s="131">
        <f t="shared" si="1"/>
        <v>1.1600000000000001</v>
      </c>
      <c r="C32" s="92" t="s">
        <v>116</v>
      </c>
      <c r="D32" s="83" t="s">
        <v>6</v>
      </c>
      <c r="E32" s="93"/>
      <c r="F32" s="387" t="s">
        <v>54</v>
      </c>
      <c r="G32" s="387"/>
      <c r="H32" s="83" t="s">
        <v>6</v>
      </c>
      <c r="I32" s="93"/>
      <c r="J32" s="403"/>
      <c r="K32" s="94"/>
      <c r="L32" s="95"/>
    </row>
    <row r="33" spans="2:12" ht="15">
      <c r="B33" s="131">
        <f t="shared" si="1"/>
        <v>1.1700000000000002</v>
      </c>
      <c r="C33" s="92" t="s">
        <v>84</v>
      </c>
      <c r="D33" s="83" t="s">
        <v>6</v>
      </c>
      <c r="E33" s="93"/>
      <c r="F33" s="387" t="s">
        <v>126</v>
      </c>
      <c r="G33" s="387"/>
      <c r="H33" s="83" t="s">
        <v>6</v>
      </c>
      <c r="I33" s="93"/>
      <c r="J33" s="403"/>
      <c r="K33" s="94"/>
      <c r="L33" s="95"/>
    </row>
    <row r="34" spans="2:12" ht="18.75" customHeight="1">
      <c r="B34" s="131">
        <f t="shared" si="1"/>
        <v>1.1800000000000002</v>
      </c>
      <c r="C34" s="92" t="s">
        <v>117</v>
      </c>
      <c r="D34" s="83" t="s">
        <v>29</v>
      </c>
      <c r="E34" s="93"/>
      <c r="F34" s="383" t="s">
        <v>7</v>
      </c>
      <c r="G34" s="384"/>
      <c r="H34" s="83" t="s">
        <v>29</v>
      </c>
      <c r="I34" s="93"/>
      <c r="J34" s="403"/>
      <c r="K34" s="94"/>
      <c r="L34" s="95"/>
    </row>
    <row r="35" spans="2:12" ht="15">
      <c r="B35" s="131">
        <f t="shared" si="1"/>
        <v>1.1900000000000002</v>
      </c>
      <c r="C35" s="92" t="s">
        <v>118</v>
      </c>
      <c r="D35" s="83" t="s">
        <v>6</v>
      </c>
      <c r="E35" s="93"/>
      <c r="F35" s="383" t="s">
        <v>123</v>
      </c>
      <c r="G35" s="384"/>
      <c r="H35" s="83" t="s">
        <v>6</v>
      </c>
      <c r="I35" s="93"/>
      <c r="J35" s="403"/>
      <c r="K35" s="94"/>
      <c r="L35" s="95"/>
    </row>
    <row r="36" spans="2:12" ht="15">
      <c r="B36" s="131">
        <f t="shared" si="1"/>
        <v>1.2000000000000002</v>
      </c>
      <c r="C36" s="92" t="s">
        <v>120</v>
      </c>
      <c r="D36" s="83" t="s">
        <v>6</v>
      </c>
      <c r="E36" s="93"/>
      <c r="F36" s="383" t="s">
        <v>124</v>
      </c>
      <c r="G36" s="384"/>
      <c r="H36" s="83" t="s">
        <v>6</v>
      </c>
      <c r="I36" s="93"/>
      <c r="J36" s="403"/>
      <c r="K36" s="94"/>
      <c r="L36" s="95"/>
    </row>
    <row r="37" spans="2:12" ht="15">
      <c r="B37" s="131"/>
      <c r="C37" s="92"/>
      <c r="D37" s="83"/>
      <c r="E37" s="93"/>
      <c r="F37" s="383" t="s">
        <v>125</v>
      </c>
      <c r="G37" s="384"/>
      <c r="H37" s="83" t="s">
        <v>6</v>
      </c>
      <c r="I37" s="93"/>
      <c r="J37" s="403"/>
      <c r="K37" s="94"/>
      <c r="L37" s="95"/>
    </row>
    <row r="38" spans="2:12" ht="15">
      <c r="B38" s="132">
        <f>B36+0.01</f>
        <v>1.2100000000000002</v>
      </c>
      <c r="C38" s="92" t="s">
        <v>119</v>
      </c>
      <c r="D38" s="83" t="s">
        <v>6</v>
      </c>
      <c r="E38" s="93"/>
      <c r="F38" s="383" t="s">
        <v>83</v>
      </c>
      <c r="G38" s="384"/>
      <c r="H38" s="83" t="s">
        <v>6</v>
      </c>
      <c r="I38" s="93"/>
      <c r="J38" s="403"/>
      <c r="K38" s="94"/>
      <c r="L38" s="95"/>
    </row>
    <row r="39" spans="2:12" ht="15">
      <c r="B39" s="132"/>
      <c r="C39" s="92"/>
      <c r="D39" s="83"/>
      <c r="E39" s="93"/>
      <c r="F39" s="383" t="s">
        <v>108</v>
      </c>
      <c r="G39" s="384"/>
      <c r="H39" s="83" t="s">
        <v>6</v>
      </c>
      <c r="I39" s="93"/>
      <c r="J39" s="403"/>
      <c r="K39" s="94"/>
      <c r="L39" s="95"/>
    </row>
    <row r="40" spans="2:12" ht="15">
      <c r="B40" s="132"/>
      <c r="C40" s="92"/>
      <c r="D40" s="83"/>
      <c r="E40" s="93"/>
      <c r="F40" s="383" t="s">
        <v>99</v>
      </c>
      <c r="G40" s="384"/>
      <c r="H40" s="83" t="s">
        <v>6</v>
      </c>
      <c r="I40" s="93"/>
      <c r="J40" s="403"/>
      <c r="K40" s="94"/>
      <c r="L40" s="95"/>
    </row>
    <row r="41" spans="2:12" ht="18.75" customHeight="1">
      <c r="B41" s="132">
        <f>B38+0.01</f>
        <v>1.2200000000000002</v>
      </c>
      <c r="C41" s="92" t="s">
        <v>41</v>
      </c>
      <c r="D41" s="83" t="s">
        <v>6</v>
      </c>
      <c r="E41" s="93">
        <v>4</v>
      </c>
      <c r="F41" s="383" t="s">
        <v>42</v>
      </c>
      <c r="G41" s="384"/>
      <c r="H41" s="83" t="s">
        <v>27</v>
      </c>
      <c r="I41" s="93"/>
      <c r="J41" s="403"/>
      <c r="K41" s="94"/>
      <c r="L41" s="95"/>
    </row>
    <row r="42" spans="2:12" ht="18.75" customHeight="1" thickBot="1">
      <c r="B42" s="133"/>
      <c r="C42" s="103"/>
      <c r="D42" s="98"/>
      <c r="E42" s="99"/>
      <c r="F42" s="375" t="s">
        <v>43</v>
      </c>
      <c r="G42" s="376"/>
      <c r="H42" s="98" t="s">
        <v>27</v>
      </c>
      <c r="I42" s="99"/>
      <c r="J42" s="404"/>
      <c r="K42" s="104"/>
      <c r="L42" s="108"/>
    </row>
    <row r="43" spans="2:12" ht="36" customHeight="1">
      <c r="B43" s="134">
        <f>B41+0.01</f>
        <v>1.2300000000000002</v>
      </c>
      <c r="C43" s="211" t="s">
        <v>240</v>
      </c>
      <c r="D43" s="101" t="s">
        <v>6</v>
      </c>
      <c r="E43" s="229"/>
      <c r="F43" s="415" t="s">
        <v>93</v>
      </c>
      <c r="G43" s="416"/>
      <c r="H43" s="101" t="s">
        <v>29</v>
      </c>
      <c r="I43" s="229"/>
      <c r="J43" s="369" t="s">
        <v>87</v>
      </c>
      <c r="K43" s="370"/>
      <c r="L43" s="371"/>
    </row>
    <row r="44" spans="2:12" ht="27.75" customHeight="1" thickBot="1">
      <c r="B44" s="133"/>
      <c r="C44" s="211"/>
      <c r="D44" s="98" t="s">
        <v>6</v>
      </c>
      <c r="E44" s="218"/>
      <c r="F44" s="375" t="s">
        <v>96</v>
      </c>
      <c r="G44" s="376"/>
      <c r="H44" s="98" t="s">
        <v>29</v>
      </c>
      <c r="I44" s="218"/>
      <c r="J44" s="372"/>
      <c r="K44" s="373"/>
      <c r="L44" s="374"/>
    </row>
    <row r="45" spans="2:12" ht="17.25" customHeight="1">
      <c r="B45" s="130">
        <v>2</v>
      </c>
      <c r="C45" s="269" t="s">
        <v>299</v>
      </c>
      <c r="D45" s="210"/>
      <c r="E45" s="210"/>
      <c r="F45" s="210"/>
      <c r="G45" s="210"/>
      <c r="H45" s="210"/>
      <c r="I45" s="210"/>
      <c r="J45" s="210"/>
      <c r="K45" s="210"/>
      <c r="L45" s="270"/>
    </row>
    <row r="46" spans="2:12" ht="21" customHeight="1">
      <c r="B46" s="131">
        <f aca="true" t="shared" si="2" ref="B46:B55">B45+0.01</f>
        <v>2.01</v>
      </c>
      <c r="C46" s="88" t="s">
        <v>128</v>
      </c>
      <c r="D46" s="83" t="s">
        <v>133</v>
      </c>
      <c r="E46" s="93"/>
      <c r="F46" s="250"/>
      <c r="G46" s="240"/>
      <c r="H46" s="89"/>
      <c r="I46" s="145"/>
      <c r="J46" s="241"/>
      <c r="K46" s="90"/>
      <c r="L46" s="91"/>
    </row>
    <row r="47" spans="2:12" ht="28.5" customHeight="1">
      <c r="B47" s="131">
        <f t="shared" si="2"/>
        <v>2.0199999999999996</v>
      </c>
      <c r="C47" s="92" t="s">
        <v>127</v>
      </c>
      <c r="D47" s="83" t="s">
        <v>6</v>
      </c>
      <c r="E47" s="93">
        <v>22</v>
      </c>
      <c r="F47" s="242" t="s">
        <v>16</v>
      </c>
      <c r="G47" s="242"/>
      <c r="H47" s="83" t="s">
        <v>6</v>
      </c>
      <c r="I47" s="93">
        <v>26</v>
      </c>
      <c r="J47" s="239"/>
      <c r="K47" s="94"/>
      <c r="L47" s="95"/>
    </row>
    <row r="48" spans="2:12" ht="27.75" customHeight="1">
      <c r="B48" s="131">
        <f t="shared" si="2"/>
        <v>2.0299999999999994</v>
      </c>
      <c r="C48" s="92" t="s">
        <v>122</v>
      </c>
      <c r="D48" s="83" t="s">
        <v>6</v>
      </c>
      <c r="E48" s="93">
        <v>4</v>
      </c>
      <c r="F48" s="263"/>
      <c r="G48" s="264"/>
      <c r="H48" s="83"/>
      <c r="I48" s="93"/>
      <c r="J48" s="239"/>
      <c r="K48" s="94"/>
      <c r="L48" s="95"/>
    </row>
    <row r="49" spans="2:12" ht="16.5" customHeight="1">
      <c r="B49" s="131">
        <f t="shared" si="2"/>
        <v>2.039999999999999</v>
      </c>
      <c r="C49" s="92" t="s">
        <v>85</v>
      </c>
      <c r="D49" s="83" t="s">
        <v>6</v>
      </c>
      <c r="E49" s="93"/>
      <c r="F49" s="263"/>
      <c r="G49" s="264"/>
      <c r="H49" s="83"/>
      <c r="I49" s="93"/>
      <c r="J49" s="239"/>
      <c r="K49" s="94"/>
      <c r="L49" s="95"/>
    </row>
    <row r="50" spans="2:12" ht="20.25" customHeight="1">
      <c r="B50" s="131">
        <f t="shared" si="2"/>
        <v>2.049999999999999</v>
      </c>
      <c r="C50" s="92" t="s">
        <v>114</v>
      </c>
      <c r="D50" s="83" t="s">
        <v>6</v>
      </c>
      <c r="E50" s="93">
        <v>26</v>
      </c>
      <c r="F50" s="263"/>
      <c r="G50" s="264"/>
      <c r="H50" s="83"/>
      <c r="I50" s="93"/>
      <c r="J50" s="239"/>
      <c r="K50" s="94"/>
      <c r="L50" s="95"/>
    </row>
    <row r="51" spans="2:12" ht="15">
      <c r="B51" s="131">
        <f t="shared" si="2"/>
        <v>2.0599999999999987</v>
      </c>
      <c r="C51" s="96" t="s">
        <v>121</v>
      </c>
      <c r="D51" s="83" t="s">
        <v>6</v>
      </c>
      <c r="E51" s="93">
        <v>7</v>
      </c>
      <c r="F51" s="94" t="s">
        <v>44</v>
      </c>
      <c r="G51" s="94"/>
      <c r="H51" s="83" t="s">
        <v>6</v>
      </c>
      <c r="I51" s="93"/>
      <c r="J51" s="239"/>
      <c r="K51" s="94"/>
      <c r="L51" s="95"/>
    </row>
    <row r="52" spans="2:12" ht="16.5" customHeight="1">
      <c r="B52" s="131">
        <f t="shared" si="2"/>
        <v>2.0699999999999985</v>
      </c>
      <c r="C52" s="96" t="s">
        <v>134</v>
      </c>
      <c r="D52" s="83" t="s">
        <v>6</v>
      </c>
      <c r="E52" s="93"/>
      <c r="F52" s="83"/>
      <c r="G52" s="83"/>
      <c r="H52" s="83"/>
      <c r="I52" s="93"/>
      <c r="J52" s="239"/>
      <c r="K52" s="94"/>
      <c r="L52" s="95"/>
    </row>
    <row r="53" spans="2:12" ht="16.5" customHeight="1">
      <c r="B53" s="131">
        <f t="shared" si="2"/>
        <v>2.0799999999999983</v>
      </c>
      <c r="C53" s="96" t="s">
        <v>135</v>
      </c>
      <c r="D53" s="83" t="s">
        <v>6</v>
      </c>
      <c r="E53" s="93">
        <v>7</v>
      </c>
      <c r="F53" s="263"/>
      <c r="G53" s="264"/>
      <c r="H53" s="83"/>
      <c r="I53" s="93"/>
      <c r="J53" s="239"/>
      <c r="K53" s="94"/>
      <c r="L53" s="95"/>
    </row>
    <row r="54" spans="2:12" ht="15.75" thickBot="1">
      <c r="B54" s="136">
        <f t="shared" si="2"/>
        <v>2.089999999999998</v>
      </c>
      <c r="C54" s="97" t="s">
        <v>86</v>
      </c>
      <c r="D54" s="98" t="s">
        <v>6</v>
      </c>
      <c r="E54" s="99"/>
      <c r="F54" s="98"/>
      <c r="G54" s="98"/>
      <c r="H54" s="98"/>
      <c r="I54" s="99"/>
      <c r="J54" s="239"/>
      <c r="K54" s="94"/>
      <c r="L54" s="95"/>
    </row>
    <row r="55" spans="2:12" ht="15">
      <c r="B55" s="137">
        <f t="shared" si="2"/>
        <v>2.099999999999998</v>
      </c>
      <c r="C55" s="100" t="s">
        <v>115</v>
      </c>
      <c r="D55" s="101" t="s">
        <v>5</v>
      </c>
      <c r="E55" s="213">
        <v>0.821</v>
      </c>
      <c r="F55" s="267" t="s">
        <v>71</v>
      </c>
      <c r="G55" s="268"/>
      <c r="H55" s="101" t="s">
        <v>29</v>
      </c>
      <c r="I55" s="102"/>
      <c r="J55" s="239"/>
      <c r="K55" s="94"/>
      <c r="L55" s="95"/>
    </row>
    <row r="56" spans="2:12" ht="15">
      <c r="B56" s="131"/>
      <c r="C56" s="92"/>
      <c r="D56" s="83"/>
      <c r="E56" s="93"/>
      <c r="F56" s="246" t="s">
        <v>56</v>
      </c>
      <c r="G56" s="247"/>
      <c r="H56" s="83" t="s">
        <v>29</v>
      </c>
      <c r="I56" s="93"/>
      <c r="J56" s="239"/>
      <c r="K56" s="94"/>
      <c r="L56" s="95"/>
    </row>
    <row r="57" spans="2:12" ht="15">
      <c r="B57" s="131">
        <f>B55+0.01</f>
        <v>2.1099999999999977</v>
      </c>
      <c r="C57" s="94" t="s">
        <v>53</v>
      </c>
      <c r="D57" s="83" t="s">
        <v>5</v>
      </c>
      <c r="E57" s="93">
        <v>3.284</v>
      </c>
      <c r="F57" s="246" t="s">
        <v>106</v>
      </c>
      <c r="G57" s="247"/>
      <c r="H57" s="83" t="s">
        <v>29</v>
      </c>
      <c r="I57" s="93"/>
      <c r="J57" s="239"/>
      <c r="K57" s="94"/>
      <c r="L57" s="95"/>
    </row>
    <row r="58" spans="2:12" ht="15">
      <c r="B58" s="131"/>
      <c r="C58" s="94"/>
      <c r="D58" s="83"/>
      <c r="E58" s="93"/>
      <c r="F58" s="246" t="s">
        <v>204</v>
      </c>
      <c r="G58" s="247"/>
      <c r="H58" s="83" t="s">
        <v>29</v>
      </c>
      <c r="I58" s="93"/>
      <c r="J58" s="239"/>
      <c r="K58" s="94"/>
      <c r="L58" s="95"/>
    </row>
    <row r="59" spans="2:12" ht="15">
      <c r="B59" s="131"/>
      <c r="C59" s="94"/>
      <c r="D59" s="83"/>
      <c r="E59" s="93"/>
      <c r="F59" s="246" t="s">
        <v>136</v>
      </c>
      <c r="G59" s="247"/>
      <c r="H59" s="83" t="s">
        <v>29</v>
      </c>
      <c r="I59" s="93">
        <v>903</v>
      </c>
      <c r="J59" s="239"/>
      <c r="K59" s="94"/>
      <c r="L59" s="95"/>
    </row>
    <row r="60" spans="2:12" ht="15">
      <c r="B60" s="131"/>
      <c r="C60" s="92"/>
      <c r="D60" s="83"/>
      <c r="E60" s="93"/>
      <c r="F60" s="246" t="s">
        <v>113</v>
      </c>
      <c r="G60" s="247"/>
      <c r="H60" s="83" t="s">
        <v>29</v>
      </c>
      <c r="I60" s="93"/>
      <c r="J60" s="239"/>
      <c r="K60" s="94"/>
      <c r="L60" s="95"/>
    </row>
    <row r="61" spans="2:12" ht="15">
      <c r="B61" s="131"/>
      <c r="C61" s="92"/>
      <c r="D61" s="83"/>
      <c r="E61" s="93"/>
      <c r="F61" s="246" t="s">
        <v>57</v>
      </c>
      <c r="G61" s="247"/>
      <c r="H61" s="83" t="s">
        <v>29</v>
      </c>
      <c r="I61" s="93"/>
      <c r="J61" s="239"/>
      <c r="K61" s="94"/>
      <c r="L61" s="95"/>
    </row>
    <row r="62" spans="2:12" ht="15">
      <c r="B62" s="131"/>
      <c r="C62" s="92"/>
      <c r="D62" s="83"/>
      <c r="E62" s="93"/>
      <c r="F62" s="246" t="s">
        <v>107</v>
      </c>
      <c r="G62" s="247"/>
      <c r="H62" s="83" t="s">
        <v>29</v>
      </c>
      <c r="I62" s="93"/>
      <c r="J62" s="239"/>
      <c r="K62" s="94"/>
      <c r="L62" s="95"/>
    </row>
    <row r="63" spans="2:12" ht="15">
      <c r="B63" s="131"/>
      <c r="C63" s="92"/>
      <c r="D63" s="83"/>
      <c r="E63" s="93"/>
      <c r="F63" s="246" t="s">
        <v>111</v>
      </c>
      <c r="G63" s="247"/>
      <c r="H63" s="83" t="s">
        <v>29</v>
      </c>
      <c r="I63" s="93"/>
      <c r="J63" s="239"/>
      <c r="K63" s="94"/>
      <c r="L63" s="95"/>
    </row>
    <row r="64" spans="2:12" ht="15">
      <c r="B64" s="131"/>
      <c r="C64" s="92"/>
      <c r="D64" s="83"/>
      <c r="E64" s="93"/>
      <c r="F64" s="246" t="s">
        <v>82</v>
      </c>
      <c r="G64" s="247"/>
      <c r="H64" s="83" t="s">
        <v>29</v>
      </c>
      <c r="I64" s="93"/>
      <c r="J64" s="239"/>
      <c r="K64" s="201">
        <f>I55+I57+I61</f>
        <v>0</v>
      </c>
      <c r="L64" s="95"/>
    </row>
    <row r="65" spans="2:12" ht="15">
      <c r="B65" s="131"/>
      <c r="C65" s="92"/>
      <c r="D65" s="83"/>
      <c r="E65" s="93"/>
      <c r="F65" s="246" t="s">
        <v>94</v>
      </c>
      <c r="G65" s="247"/>
      <c r="H65" s="83" t="s">
        <v>29</v>
      </c>
      <c r="I65" s="93"/>
      <c r="J65" s="239"/>
      <c r="K65" s="94"/>
      <c r="L65" s="95"/>
    </row>
    <row r="66" spans="2:12" ht="15">
      <c r="B66" s="131"/>
      <c r="C66" s="92"/>
      <c r="D66" s="83"/>
      <c r="E66" s="93"/>
      <c r="F66" s="246" t="s">
        <v>58</v>
      </c>
      <c r="G66" s="247"/>
      <c r="H66" s="83" t="s">
        <v>29</v>
      </c>
      <c r="I66" s="93"/>
      <c r="J66" s="239"/>
      <c r="K66" s="94"/>
      <c r="L66" s="95"/>
    </row>
    <row r="67" spans="2:12" ht="15.75" thickBot="1">
      <c r="B67" s="149"/>
      <c r="C67" s="103"/>
      <c r="D67" s="98"/>
      <c r="E67" s="99"/>
      <c r="F67" s="248" t="s">
        <v>59</v>
      </c>
      <c r="G67" s="249"/>
      <c r="H67" s="98" t="s">
        <v>29</v>
      </c>
      <c r="I67" s="99"/>
      <c r="J67" s="239"/>
      <c r="K67" s="94"/>
      <c r="L67" s="95"/>
    </row>
    <row r="68" spans="2:12" ht="15" customHeight="1">
      <c r="B68" s="151">
        <f>B57+0.01</f>
        <v>2.1199999999999974</v>
      </c>
      <c r="C68" s="150" t="s">
        <v>130</v>
      </c>
      <c r="D68" s="101" t="s">
        <v>6</v>
      </c>
      <c r="E68" s="102"/>
      <c r="F68" s="243" t="s">
        <v>112</v>
      </c>
      <c r="G68" s="243"/>
      <c r="H68" s="101" t="s">
        <v>29</v>
      </c>
      <c r="I68" s="102"/>
      <c r="J68" s="239"/>
      <c r="K68" s="94"/>
      <c r="L68" s="95"/>
    </row>
    <row r="69" spans="2:12" ht="15.75" customHeight="1">
      <c r="B69" s="137">
        <f>B68+0.01</f>
        <v>2.1299999999999972</v>
      </c>
      <c r="C69" s="106" t="s">
        <v>129</v>
      </c>
      <c r="D69" s="83"/>
      <c r="E69" s="93"/>
      <c r="F69" s="244" t="s">
        <v>110</v>
      </c>
      <c r="G69" s="244"/>
      <c r="H69" s="83" t="s">
        <v>29</v>
      </c>
      <c r="I69" s="93"/>
      <c r="J69" s="239"/>
      <c r="K69" s="94"/>
      <c r="L69" s="95"/>
    </row>
    <row r="70" spans="2:12" ht="19.5" customHeight="1" thickBot="1">
      <c r="B70" s="136"/>
      <c r="C70" s="107"/>
      <c r="D70" s="98"/>
      <c r="E70" s="99"/>
      <c r="F70" s="245" t="s">
        <v>109</v>
      </c>
      <c r="G70" s="245"/>
      <c r="H70" s="98" t="s">
        <v>29</v>
      </c>
      <c r="I70" s="99"/>
      <c r="J70" s="239"/>
      <c r="K70" s="94"/>
      <c r="L70" s="95"/>
    </row>
    <row r="71" spans="2:12" ht="29.25" customHeight="1">
      <c r="B71" s="137">
        <f>B69+0.01</f>
        <v>2.139999999999997</v>
      </c>
      <c r="C71" s="100" t="s">
        <v>132</v>
      </c>
      <c r="D71" s="101" t="s">
        <v>8</v>
      </c>
      <c r="E71" s="102"/>
      <c r="F71" s="253"/>
      <c r="G71" s="254"/>
      <c r="H71" s="101"/>
      <c r="I71" s="102"/>
      <c r="J71" s="239"/>
      <c r="K71" s="94"/>
      <c r="L71" s="95"/>
    </row>
    <row r="72" spans="2:12" ht="27.75" customHeight="1">
      <c r="B72" s="131">
        <f aca="true" t="shared" si="3" ref="B72:B77">B71+0.01</f>
        <v>2.149999999999997</v>
      </c>
      <c r="C72" s="92" t="s">
        <v>131</v>
      </c>
      <c r="D72" s="83" t="s">
        <v>6</v>
      </c>
      <c r="E72" s="93"/>
      <c r="F72" s="253"/>
      <c r="G72" s="254"/>
      <c r="H72" s="83"/>
      <c r="I72" s="93"/>
      <c r="J72" s="239"/>
      <c r="K72" s="94"/>
      <c r="L72" s="95"/>
    </row>
    <row r="73" spans="2:12" ht="26.25" customHeight="1">
      <c r="B73" s="131">
        <f t="shared" si="3"/>
        <v>2.1599999999999966</v>
      </c>
      <c r="C73" s="92" t="s">
        <v>116</v>
      </c>
      <c r="D73" s="83" t="s">
        <v>6</v>
      </c>
      <c r="E73" s="217"/>
      <c r="F73" s="242" t="s">
        <v>54</v>
      </c>
      <c r="G73" s="242"/>
      <c r="H73" s="83" t="s">
        <v>6</v>
      </c>
      <c r="I73" s="217"/>
      <c r="J73" s="239"/>
      <c r="K73" s="94"/>
      <c r="L73" s="95"/>
    </row>
    <row r="74" spans="2:12" ht="15">
      <c r="B74" s="131">
        <f t="shared" si="3"/>
        <v>2.1699999999999964</v>
      </c>
      <c r="C74" s="92" t="s">
        <v>84</v>
      </c>
      <c r="D74" s="83" t="s">
        <v>6</v>
      </c>
      <c r="E74" s="217"/>
      <c r="F74" s="242" t="s">
        <v>126</v>
      </c>
      <c r="G74" s="242"/>
      <c r="H74" s="83" t="s">
        <v>6</v>
      </c>
      <c r="I74" s="217"/>
      <c r="J74" s="239"/>
      <c r="K74" s="94"/>
      <c r="L74" s="95"/>
    </row>
    <row r="75" spans="2:12" ht="18.75" customHeight="1">
      <c r="B75" s="131">
        <f t="shared" si="3"/>
        <v>2.179999999999996</v>
      </c>
      <c r="C75" s="92" t="s">
        <v>117</v>
      </c>
      <c r="D75" s="83" t="s">
        <v>29</v>
      </c>
      <c r="E75" s="217"/>
      <c r="F75" s="251" t="s">
        <v>7</v>
      </c>
      <c r="G75" s="252"/>
      <c r="H75" s="83" t="s">
        <v>29</v>
      </c>
      <c r="I75" s="217"/>
      <c r="J75" s="239"/>
      <c r="K75" s="94"/>
      <c r="L75" s="95"/>
    </row>
    <row r="76" spans="2:12" ht="15">
      <c r="B76" s="131">
        <f t="shared" si="3"/>
        <v>2.189999999999996</v>
      </c>
      <c r="C76" s="92" t="s">
        <v>118</v>
      </c>
      <c r="D76" s="83" t="s">
        <v>6</v>
      </c>
      <c r="E76" s="217"/>
      <c r="F76" s="251" t="s">
        <v>123</v>
      </c>
      <c r="G76" s="252"/>
      <c r="H76" s="83" t="s">
        <v>6</v>
      </c>
      <c r="I76" s="217"/>
      <c r="J76" s="239"/>
      <c r="K76" s="94"/>
      <c r="L76" s="95"/>
    </row>
    <row r="77" spans="2:12" ht="15">
      <c r="B77" s="131">
        <f t="shared" si="3"/>
        <v>2.1999999999999957</v>
      </c>
      <c r="C77" s="92" t="s">
        <v>120</v>
      </c>
      <c r="D77" s="83" t="s">
        <v>6</v>
      </c>
      <c r="E77" s="217"/>
      <c r="F77" s="251" t="s">
        <v>124</v>
      </c>
      <c r="G77" s="252"/>
      <c r="H77" s="83" t="s">
        <v>6</v>
      </c>
      <c r="I77" s="217"/>
      <c r="J77" s="239"/>
      <c r="K77" s="94"/>
      <c r="L77" s="95"/>
    </row>
    <row r="78" spans="2:12" ht="15">
      <c r="B78" s="131"/>
      <c r="C78" s="92"/>
      <c r="D78" s="83"/>
      <c r="E78" s="217"/>
      <c r="F78" s="251" t="s">
        <v>125</v>
      </c>
      <c r="G78" s="252"/>
      <c r="H78" s="83" t="s">
        <v>6</v>
      </c>
      <c r="I78" s="217"/>
      <c r="J78" s="239"/>
      <c r="K78" s="94"/>
      <c r="L78" s="95"/>
    </row>
    <row r="79" spans="2:12" ht="15">
      <c r="B79" s="132">
        <f>B77+0.01</f>
        <v>2.2099999999999955</v>
      </c>
      <c r="C79" s="92" t="s">
        <v>119</v>
      </c>
      <c r="D79" s="83" t="s">
        <v>6</v>
      </c>
      <c r="E79" s="217"/>
      <c r="F79" s="251" t="s">
        <v>83</v>
      </c>
      <c r="G79" s="252"/>
      <c r="H79" s="83" t="s">
        <v>6</v>
      </c>
      <c r="I79" s="217"/>
      <c r="J79" s="239"/>
      <c r="K79" s="94"/>
      <c r="L79" s="95"/>
    </row>
    <row r="80" spans="2:12" ht="15">
      <c r="B80" s="132"/>
      <c r="C80" s="92"/>
      <c r="D80" s="83"/>
      <c r="E80" s="93"/>
      <c r="F80" s="251" t="s">
        <v>108</v>
      </c>
      <c r="G80" s="252"/>
      <c r="H80" s="83" t="s">
        <v>6</v>
      </c>
      <c r="I80" s="217"/>
      <c r="J80" s="239"/>
      <c r="K80" s="94"/>
      <c r="L80" s="95"/>
    </row>
    <row r="81" spans="2:12" ht="15">
      <c r="B81" s="132"/>
      <c r="C81" s="92"/>
      <c r="D81" s="83"/>
      <c r="E81" s="93"/>
      <c r="F81" s="251" t="s">
        <v>99</v>
      </c>
      <c r="G81" s="252"/>
      <c r="H81" s="83" t="s">
        <v>6</v>
      </c>
      <c r="I81" s="217"/>
      <c r="J81" s="239"/>
      <c r="K81" s="94"/>
      <c r="L81" s="95"/>
    </row>
    <row r="82" spans="2:12" ht="18.75" customHeight="1">
      <c r="B82" s="132">
        <f>B79+0.01</f>
        <v>2.2199999999999953</v>
      </c>
      <c r="C82" s="92" t="s">
        <v>41</v>
      </c>
      <c r="D82" s="83" t="s">
        <v>6</v>
      </c>
      <c r="E82" s="93">
        <v>4</v>
      </c>
      <c r="F82" s="251" t="s">
        <v>42</v>
      </c>
      <c r="G82" s="252"/>
      <c r="H82" s="83" t="s">
        <v>27</v>
      </c>
      <c r="I82" s="217"/>
      <c r="J82" s="239"/>
      <c r="K82" s="94"/>
      <c r="L82" s="95"/>
    </row>
    <row r="83" spans="2:12" ht="18.75" customHeight="1" thickBot="1">
      <c r="B83" s="133"/>
      <c r="C83" s="103"/>
      <c r="D83" s="98"/>
      <c r="E83" s="99"/>
      <c r="F83" s="257" t="s">
        <v>43</v>
      </c>
      <c r="G83" s="258"/>
      <c r="H83" s="98" t="s">
        <v>27</v>
      </c>
      <c r="I83" s="218"/>
      <c r="J83" s="239"/>
      <c r="K83" s="104"/>
      <c r="L83" s="108"/>
    </row>
    <row r="84" spans="2:12" ht="27.75" customHeight="1">
      <c r="B84" s="134">
        <f>B82+0.01</f>
        <v>2.229999999999995</v>
      </c>
      <c r="C84" s="105" t="s">
        <v>242</v>
      </c>
      <c r="D84" s="101" t="s">
        <v>6</v>
      </c>
      <c r="E84" s="229"/>
      <c r="F84" s="265" t="s">
        <v>93</v>
      </c>
      <c r="G84" s="266"/>
      <c r="H84" s="101" t="s">
        <v>29</v>
      </c>
      <c r="I84" s="229"/>
      <c r="J84" s="259" t="s">
        <v>87</v>
      </c>
      <c r="K84" s="260"/>
      <c r="L84" s="261"/>
    </row>
    <row r="85" spans="2:12" ht="27.75" customHeight="1" thickBot="1">
      <c r="B85" s="133"/>
      <c r="C85" s="107"/>
      <c r="D85" s="98"/>
      <c r="E85" s="143"/>
      <c r="F85" s="257" t="s">
        <v>96</v>
      </c>
      <c r="G85" s="258"/>
      <c r="H85" s="98" t="s">
        <v>29</v>
      </c>
      <c r="I85" s="99"/>
      <c r="J85" s="262"/>
      <c r="K85" s="255"/>
      <c r="L85" s="256"/>
    </row>
    <row r="86" spans="2:12" ht="17.25" customHeight="1">
      <c r="B86" s="130">
        <v>3</v>
      </c>
      <c r="C86" s="269" t="s">
        <v>299</v>
      </c>
      <c r="D86" s="210"/>
      <c r="E86" s="210"/>
      <c r="F86" s="210"/>
      <c r="G86" s="210"/>
      <c r="H86" s="210"/>
      <c r="I86" s="210"/>
      <c r="J86" s="210"/>
      <c r="K86" s="210"/>
      <c r="L86" s="270"/>
    </row>
    <row r="87" spans="2:12" ht="21" customHeight="1">
      <c r="B87" s="131">
        <f aca="true" t="shared" si="4" ref="B87:B96">B86+0.01</f>
        <v>3.01</v>
      </c>
      <c r="C87" s="88" t="s">
        <v>128</v>
      </c>
      <c r="D87" s="83" t="s">
        <v>133</v>
      </c>
      <c r="E87" s="93"/>
      <c r="F87" s="250"/>
      <c r="G87" s="240"/>
      <c r="H87" s="89"/>
      <c r="I87" s="145"/>
      <c r="J87" s="241"/>
      <c r="K87" s="90"/>
      <c r="L87" s="91"/>
    </row>
    <row r="88" spans="2:12" ht="28.5" customHeight="1">
      <c r="B88" s="131">
        <f t="shared" si="4"/>
        <v>3.0199999999999996</v>
      </c>
      <c r="C88" s="92" t="s">
        <v>127</v>
      </c>
      <c r="D88" s="83" t="s">
        <v>6</v>
      </c>
      <c r="E88" s="93"/>
      <c r="F88" s="242" t="s">
        <v>16</v>
      </c>
      <c r="G88" s="242"/>
      <c r="H88" s="83" t="s">
        <v>6</v>
      </c>
      <c r="I88" s="93"/>
      <c r="J88" s="239"/>
      <c r="K88" s="94"/>
      <c r="L88" s="95"/>
    </row>
    <row r="89" spans="2:12" ht="27.75" customHeight="1">
      <c r="B89" s="131">
        <f t="shared" si="4"/>
        <v>3.0299999999999994</v>
      </c>
      <c r="C89" s="92" t="s">
        <v>122</v>
      </c>
      <c r="D89" s="83" t="s">
        <v>6</v>
      </c>
      <c r="E89" s="93"/>
      <c r="F89" s="263"/>
      <c r="G89" s="264"/>
      <c r="H89" s="83"/>
      <c r="I89" s="93"/>
      <c r="J89" s="239"/>
      <c r="K89" s="94"/>
      <c r="L89" s="95"/>
    </row>
    <row r="90" spans="2:12" ht="16.5" customHeight="1">
      <c r="B90" s="131">
        <f t="shared" si="4"/>
        <v>3.039999999999999</v>
      </c>
      <c r="C90" s="92" t="s">
        <v>85</v>
      </c>
      <c r="D90" s="83" t="s">
        <v>6</v>
      </c>
      <c r="E90" s="93"/>
      <c r="F90" s="263"/>
      <c r="G90" s="264"/>
      <c r="H90" s="83"/>
      <c r="I90" s="93"/>
      <c r="J90" s="239"/>
      <c r="K90" s="94"/>
      <c r="L90" s="95"/>
    </row>
    <row r="91" spans="2:12" ht="20.25" customHeight="1">
      <c r="B91" s="131">
        <f t="shared" si="4"/>
        <v>3.049999999999999</v>
      </c>
      <c r="C91" s="92" t="s">
        <v>114</v>
      </c>
      <c r="D91" s="83" t="s">
        <v>6</v>
      </c>
      <c r="E91" s="93"/>
      <c r="F91" s="263"/>
      <c r="G91" s="264"/>
      <c r="H91" s="83"/>
      <c r="I91" s="93"/>
      <c r="J91" s="239"/>
      <c r="K91" s="94"/>
      <c r="L91" s="95"/>
    </row>
    <row r="92" spans="2:12" ht="15">
      <c r="B92" s="131">
        <f t="shared" si="4"/>
        <v>3.0599999999999987</v>
      </c>
      <c r="C92" s="96" t="s">
        <v>121</v>
      </c>
      <c r="D92" s="83" t="s">
        <v>6</v>
      </c>
      <c r="E92" s="93"/>
      <c r="F92" s="94" t="s">
        <v>44</v>
      </c>
      <c r="G92" s="94"/>
      <c r="H92" s="83" t="s">
        <v>6</v>
      </c>
      <c r="I92" s="93"/>
      <c r="J92" s="239"/>
      <c r="K92" s="94"/>
      <c r="L92" s="95"/>
    </row>
    <row r="93" spans="2:12" ht="16.5" customHeight="1">
      <c r="B93" s="131">
        <f t="shared" si="4"/>
        <v>3.0699999999999985</v>
      </c>
      <c r="C93" s="96" t="s">
        <v>134</v>
      </c>
      <c r="D93" s="83" t="s">
        <v>6</v>
      </c>
      <c r="E93" s="93"/>
      <c r="F93" s="83"/>
      <c r="G93" s="83"/>
      <c r="H93" s="83"/>
      <c r="I93" s="93"/>
      <c r="J93" s="239"/>
      <c r="K93" s="94"/>
      <c r="L93" s="95"/>
    </row>
    <row r="94" spans="2:12" ht="16.5" customHeight="1">
      <c r="B94" s="131">
        <f t="shared" si="4"/>
        <v>3.0799999999999983</v>
      </c>
      <c r="C94" s="96" t="s">
        <v>135</v>
      </c>
      <c r="D94" s="83" t="s">
        <v>6</v>
      </c>
      <c r="E94" s="93"/>
      <c r="F94" s="263"/>
      <c r="G94" s="264"/>
      <c r="H94" s="83"/>
      <c r="I94" s="93"/>
      <c r="J94" s="239"/>
      <c r="K94" s="94"/>
      <c r="L94" s="95"/>
    </row>
    <row r="95" spans="2:12" ht="15.75" thickBot="1">
      <c r="B95" s="136">
        <f t="shared" si="4"/>
        <v>3.089999999999998</v>
      </c>
      <c r="C95" s="97" t="s">
        <v>86</v>
      </c>
      <c r="D95" s="98" t="s">
        <v>6</v>
      </c>
      <c r="E95" s="99"/>
      <c r="F95" s="98"/>
      <c r="G95" s="98"/>
      <c r="H95" s="98"/>
      <c r="I95" s="99"/>
      <c r="J95" s="239"/>
      <c r="K95" s="94"/>
      <c r="L95" s="95"/>
    </row>
    <row r="96" spans="2:12" ht="15">
      <c r="B96" s="137">
        <f t="shared" si="4"/>
        <v>3.099999999999998</v>
      </c>
      <c r="C96" s="100" t="s">
        <v>115</v>
      </c>
      <c r="D96" s="101" t="s">
        <v>5</v>
      </c>
      <c r="E96" s="102"/>
      <c r="F96" s="267" t="s">
        <v>71</v>
      </c>
      <c r="G96" s="268"/>
      <c r="H96" s="101" t="s">
        <v>29</v>
      </c>
      <c r="I96" s="102"/>
      <c r="J96" s="239"/>
      <c r="K96" s="94"/>
      <c r="L96" s="95"/>
    </row>
    <row r="97" spans="2:12" ht="15">
      <c r="B97" s="131"/>
      <c r="C97" s="92"/>
      <c r="D97" s="83"/>
      <c r="E97" s="93"/>
      <c r="F97" s="246" t="s">
        <v>56</v>
      </c>
      <c r="G97" s="247"/>
      <c r="H97" s="83" t="s">
        <v>29</v>
      </c>
      <c r="I97" s="93"/>
      <c r="J97" s="239"/>
      <c r="K97" s="94"/>
      <c r="L97" s="95"/>
    </row>
    <row r="98" spans="2:12" ht="15">
      <c r="B98" s="131">
        <f>B96+0.01</f>
        <v>3.1099999999999977</v>
      </c>
      <c r="C98" s="94" t="s">
        <v>53</v>
      </c>
      <c r="D98" s="83" t="s">
        <v>5</v>
      </c>
      <c r="E98" s="93"/>
      <c r="F98" s="246" t="s">
        <v>106</v>
      </c>
      <c r="G98" s="247"/>
      <c r="H98" s="83" t="s">
        <v>29</v>
      </c>
      <c r="I98" s="93"/>
      <c r="J98" s="239"/>
      <c r="K98" s="94"/>
      <c r="L98" s="95"/>
    </row>
    <row r="99" spans="2:12" ht="15">
      <c r="B99" s="131"/>
      <c r="C99" s="94"/>
      <c r="D99" s="83"/>
      <c r="E99" s="93"/>
      <c r="F99" s="246" t="s">
        <v>204</v>
      </c>
      <c r="G99" s="247"/>
      <c r="H99" s="83" t="s">
        <v>29</v>
      </c>
      <c r="I99" s="93"/>
      <c r="J99" s="239"/>
      <c r="K99" s="94"/>
      <c r="L99" s="95"/>
    </row>
    <row r="100" spans="2:12" ht="15">
      <c r="B100" s="131"/>
      <c r="C100" s="94"/>
      <c r="D100" s="83"/>
      <c r="E100" s="93"/>
      <c r="F100" s="246" t="s">
        <v>136</v>
      </c>
      <c r="G100" s="247"/>
      <c r="H100" s="83" t="s">
        <v>29</v>
      </c>
      <c r="I100" s="93"/>
      <c r="J100" s="239"/>
      <c r="K100" s="94"/>
      <c r="L100" s="95"/>
    </row>
    <row r="101" spans="2:12" ht="15">
      <c r="B101" s="131"/>
      <c r="C101" s="92"/>
      <c r="D101" s="83"/>
      <c r="E101" s="93"/>
      <c r="F101" s="246" t="s">
        <v>113</v>
      </c>
      <c r="G101" s="247"/>
      <c r="H101" s="83" t="s">
        <v>29</v>
      </c>
      <c r="I101" s="93"/>
      <c r="J101" s="239"/>
      <c r="K101" s="94"/>
      <c r="L101" s="95"/>
    </row>
    <row r="102" spans="2:12" ht="15">
      <c r="B102" s="131"/>
      <c r="C102" s="92"/>
      <c r="D102" s="83"/>
      <c r="E102" s="93"/>
      <c r="F102" s="246" t="s">
        <v>57</v>
      </c>
      <c r="G102" s="247"/>
      <c r="H102" s="83" t="s">
        <v>29</v>
      </c>
      <c r="I102" s="93"/>
      <c r="J102" s="239"/>
      <c r="K102" s="94"/>
      <c r="L102" s="95"/>
    </row>
    <row r="103" spans="2:12" ht="15">
      <c r="B103" s="131"/>
      <c r="C103" s="92"/>
      <c r="D103" s="83"/>
      <c r="E103" s="93"/>
      <c r="F103" s="246" t="s">
        <v>107</v>
      </c>
      <c r="G103" s="247"/>
      <c r="H103" s="83" t="s">
        <v>29</v>
      </c>
      <c r="I103" s="93"/>
      <c r="J103" s="239"/>
      <c r="K103" s="94"/>
      <c r="L103" s="95"/>
    </row>
    <row r="104" spans="2:12" ht="15">
      <c r="B104" s="131"/>
      <c r="C104" s="92"/>
      <c r="D104" s="83"/>
      <c r="E104" s="93"/>
      <c r="F104" s="246" t="s">
        <v>111</v>
      </c>
      <c r="G104" s="247"/>
      <c r="H104" s="83" t="s">
        <v>29</v>
      </c>
      <c r="I104" s="93"/>
      <c r="J104" s="239"/>
      <c r="K104" s="94"/>
      <c r="L104" s="95"/>
    </row>
    <row r="105" spans="2:12" ht="15">
      <c r="B105" s="131"/>
      <c r="C105" s="92"/>
      <c r="D105" s="83"/>
      <c r="E105" s="93"/>
      <c r="F105" s="246" t="s">
        <v>82</v>
      </c>
      <c r="G105" s="247"/>
      <c r="H105" s="83" t="s">
        <v>29</v>
      </c>
      <c r="I105" s="93"/>
      <c r="J105" s="239"/>
      <c r="K105" s="201">
        <f>I96+I98+I102</f>
        <v>0</v>
      </c>
      <c r="L105" s="95"/>
    </row>
    <row r="106" spans="2:12" ht="15">
      <c r="B106" s="131"/>
      <c r="C106" s="92"/>
      <c r="D106" s="83"/>
      <c r="E106" s="93"/>
      <c r="F106" s="246" t="s">
        <v>94</v>
      </c>
      <c r="G106" s="247"/>
      <c r="H106" s="83" t="s">
        <v>29</v>
      </c>
      <c r="I106" s="93"/>
      <c r="J106" s="239"/>
      <c r="K106" s="94"/>
      <c r="L106" s="95"/>
    </row>
    <row r="107" spans="2:12" ht="15">
      <c r="B107" s="131"/>
      <c r="C107" s="92"/>
      <c r="D107" s="83"/>
      <c r="E107" s="93"/>
      <c r="F107" s="246" t="s">
        <v>58</v>
      </c>
      <c r="G107" s="247"/>
      <c r="H107" s="83" t="s">
        <v>29</v>
      </c>
      <c r="I107" s="93"/>
      <c r="J107" s="239"/>
      <c r="K107" s="94"/>
      <c r="L107" s="95"/>
    </row>
    <row r="108" spans="2:12" ht="15.75" thickBot="1">
      <c r="B108" s="149"/>
      <c r="C108" s="103"/>
      <c r="D108" s="98"/>
      <c r="E108" s="99"/>
      <c r="F108" s="248" t="s">
        <v>59</v>
      </c>
      <c r="G108" s="249"/>
      <c r="H108" s="98" t="s">
        <v>29</v>
      </c>
      <c r="I108" s="99"/>
      <c r="J108" s="239"/>
      <c r="K108" s="94"/>
      <c r="L108" s="95"/>
    </row>
    <row r="109" spans="2:12" ht="15" customHeight="1">
      <c r="B109" s="151">
        <f>B98+0.01</f>
        <v>3.1199999999999974</v>
      </c>
      <c r="C109" s="150" t="s">
        <v>130</v>
      </c>
      <c r="D109" s="101" t="s">
        <v>6</v>
      </c>
      <c r="E109" s="102"/>
      <c r="F109" s="243" t="s">
        <v>112</v>
      </c>
      <c r="G109" s="243"/>
      <c r="H109" s="101" t="s">
        <v>29</v>
      </c>
      <c r="I109" s="102"/>
      <c r="J109" s="239"/>
      <c r="K109" s="94"/>
      <c r="L109" s="95"/>
    </row>
    <row r="110" spans="2:12" ht="15.75" customHeight="1">
      <c r="B110" s="137">
        <f>B109+0.01</f>
        <v>3.1299999999999972</v>
      </c>
      <c r="C110" s="106" t="s">
        <v>129</v>
      </c>
      <c r="D110" s="83"/>
      <c r="E110" s="93"/>
      <c r="F110" s="244" t="s">
        <v>110</v>
      </c>
      <c r="G110" s="244"/>
      <c r="H110" s="83" t="s">
        <v>29</v>
      </c>
      <c r="I110" s="93"/>
      <c r="J110" s="239"/>
      <c r="K110" s="94"/>
      <c r="L110" s="95"/>
    </row>
    <row r="111" spans="2:12" ht="19.5" customHeight="1" thickBot="1">
      <c r="B111" s="136"/>
      <c r="C111" s="107"/>
      <c r="D111" s="98"/>
      <c r="E111" s="99"/>
      <c r="F111" s="245" t="s">
        <v>109</v>
      </c>
      <c r="G111" s="245"/>
      <c r="H111" s="98" t="s">
        <v>29</v>
      </c>
      <c r="I111" s="99"/>
      <c r="J111" s="239"/>
      <c r="K111" s="94"/>
      <c r="L111" s="95"/>
    </row>
    <row r="112" spans="2:12" ht="29.25" customHeight="1">
      <c r="B112" s="137">
        <f>B110+0.01</f>
        <v>3.139999999999997</v>
      </c>
      <c r="C112" s="100" t="s">
        <v>132</v>
      </c>
      <c r="D112" s="101" t="s">
        <v>8</v>
      </c>
      <c r="E112" s="102"/>
      <c r="F112" s="253"/>
      <c r="G112" s="254"/>
      <c r="H112" s="101"/>
      <c r="I112" s="102"/>
      <c r="J112" s="239"/>
      <c r="K112" s="94"/>
      <c r="L112" s="95"/>
    </row>
    <row r="113" spans="2:12" ht="27.75" customHeight="1">
      <c r="B113" s="131">
        <f aca="true" t="shared" si="5" ref="B113:B118">B112+0.01</f>
        <v>3.149999999999997</v>
      </c>
      <c r="C113" s="92" t="s">
        <v>131</v>
      </c>
      <c r="D113" s="83" t="s">
        <v>6</v>
      </c>
      <c r="E113" s="93"/>
      <c r="F113" s="253"/>
      <c r="G113" s="254"/>
      <c r="H113" s="83"/>
      <c r="I113" s="93"/>
      <c r="J113" s="239"/>
      <c r="K113" s="94"/>
      <c r="L113" s="95"/>
    </row>
    <row r="114" spans="2:12" ht="26.25" customHeight="1">
      <c r="B114" s="131">
        <f t="shared" si="5"/>
        <v>3.1599999999999966</v>
      </c>
      <c r="C114" s="92" t="s">
        <v>116</v>
      </c>
      <c r="D114" s="83" t="s">
        <v>6</v>
      </c>
      <c r="E114" s="217"/>
      <c r="F114" s="242" t="s">
        <v>54</v>
      </c>
      <c r="G114" s="242"/>
      <c r="H114" s="83" t="s">
        <v>6</v>
      </c>
      <c r="I114" s="217"/>
      <c r="J114" s="239"/>
      <c r="K114" s="94"/>
      <c r="L114" s="95"/>
    </row>
    <row r="115" spans="2:12" ht="15">
      <c r="B115" s="131">
        <f t="shared" si="5"/>
        <v>3.1699999999999964</v>
      </c>
      <c r="C115" s="92" t="s">
        <v>84</v>
      </c>
      <c r="D115" s="83" t="s">
        <v>6</v>
      </c>
      <c r="E115" s="217"/>
      <c r="F115" s="242" t="s">
        <v>126</v>
      </c>
      <c r="G115" s="242"/>
      <c r="H115" s="83" t="s">
        <v>6</v>
      </c>
      <c r="I115" s="217"/>
      <c r="J115" s="239"/>
      <c r="K115" s="94"/>
      <c r="L115" s="95"/>
    </row>
    <row r="116" spans="2:12" ht="18.75" customHeight="1">
      <c r="B116" s="131">
        <f t="shared" si="5"/>
        <v>3.179999999999996</v>
      </c>
      <c r="C116" s="92" t="s">
        <v>117</v>
      </c>
      <c r="D116" s="83" t="s">
        <v>29</v>
      </c>
      <c r="E116" s="217"/>
      <c r="F116" s="251" t="s">
        <v>7</v>
      </c>
      <c r="G116" s="252"/>
      <c r="H116" s="83" t="s">
        <v>29</v>
      </c>
      <c r="I116" s="217"/>
      <c r="J116" s="239"/>
      <c r="K116" s="94"/>
      <c r="L116" s="95"/>
    </row>
    <row r="117" spans="2:12" ht="15">
      <c r="B117" s="131">
        <f t="shared" si="5"/>
        <v>3.189999999999996</v>
      </c>
      <c r="C117" s="92" t="s">
        <v>118</v>
      </c>
      <c r="D117" s="83" t="s">
        <v>6</v>
      </c>
      <c r="E117" s="217"/>
      <c r="F117" s="251" t="s">
        <v>123</v>
      </c>
      <c r="G117" s="252"/>
      <c r="H117" s="83" t="s">
        <v>6</v>
      </c>
      <c r="I117" s="217"/>
      <c r="J117" s="239"/>
      <c r="K117" s="94"/>
      <c r="L117" s="95"/>
    </row>
    <row r="118" spans="2:12" ht="15">
      <c r="B118" s="131">
        <f t="shared" si="5"/>
        <v>3.1999999999999957</v>
      </c>
      <c r="C118" s="92" t="s">
        <v>120</v>
      </c>
      <c r="D118" s="83" t="s">
        <v>6</v>
      </c>
      <c r="E118" s="217"/>
      <c r="F118" s="251" t="s">
        <v>124</v>
      </c>
      <c r="G118" s="252"/>
      <c r="H118" s="83" t="s">
        <v>6</v>
      </c>
      <c r="I118" s="217"/>
      <c r="J118" s="239"/>
      <c r="K118" s="94"/>
      <c r="L118" s="95"/>
    </row>
    <row r="119" spans="2:12" ht="15">
      <c r="B119" s="131"/>
      <c r="C119" s="92"/>
      <c r="D119" s="83"/>
      <c r="E119" s="217"/>
      <c r="F119" s="251" t="s">
        <v>125</v>
      </c>
      <c r="G119" s="252"/>
      <c r="H119" s="83" t="s">
        <v>6</v>
      </c>
      <c r="I119" s="217"/>
      <c r="J119" s="239"/>
      <c r="K119" s="94"/>
      <c r="L119" s="95"/>
    </row>
    <row r="120" spans="2:12" ht="15">
      <c r="B120" s="132">
        <f>B118+0.01</f>
        <v>3.2099999999999955</v>
      </c>
      <c r="C120" s="92" t="s">
        <v>119</v>
      </c>
      <c r="D120" s="83" t="s">
        <v>6</v>
      </c>
      <c r="E120" s="217"/>
      <c r="F120" s="251" t="s">
        <v>83</v>
      </c>
      <c r="G120" s="252"/>
      <c r="H120" s="83" t="s">
        <v>6</v>
      </c>
      <c r="I120" s="217"/>
      <c r="J120" s="239"/>
      <c r="K120" s="94"/>
      <c r="L120" s="95"/>
    </row>
    <row r="121" spans="2:12" ht="15">
      <c r="B121" s="132"/>
      <c r="C121" s="92"/>
      <c r="D121" s="83"/>
      <c r="E121" s="93"/>
      <c r="F121" s="251" t="s">
        <v>108</v>
      </c>
      <c r="G121" s="252"/>
      <c r="H121" s="83" t="s">
        <v>6</v>
      </c>
      <c r="I121" s="217"/>
      <c r="J121" s="239"/>
      <c r="K121" s="94"/>
      <c r="L121" s="95"/>
    </row>
    <row r="122" spans="2:12" ht="15">
      <c r="B122" s="132"/>
      <c r="C122" s="92"/>
      <c r="D122" s="83"/>
      <c r="E122" s="93"/>
      <c r="F122" s="251" t="s">
        <v>99</v>
      </c>
      <c r="G122" s="252"/>
      <c r="H122" s="83" t="s">
        <v>6</v>
      </c>
      <c r="I122" s="217"/>
      <c r="J122" s="239"/>
      <c r="K122" s="94"/>
      <c r="L122" s="95"/>
    </row>
    <row r="123" spans="2:12" ht="18.75" customHeight="1">
      <c r="B123" s="132">
        <f>B120+0.01</f>
        <v>3.2199999999999953</v>
      </c>
      <c r="C123" s="92" t="s">
        <v>41</v>
      </c>
      <c r="D123" s="83" t="s">
        <v>6</v>
      </c>
      <c r="E123" s="93"/>
      <c r="F123" s="251" t="s">
        <v>42</v>
      </c>
      <c r="G123" s="252"/>
      <c r="H123" s="83" t="s">
        <v>27</v>
      </c>
      <c r="I123" s="217"/>
      <c r="J123" s="239"/>
      <c r="K123" s="94"/>
      <c r="L123" s="95"/>
    </row>
    <row r="124" spans="2:12" ht="18.75" customHeight="1" thickBot="1">
      <c r="B124" s="133"/>
      <c r="C124" s="103"/>
      <c r="D124" s="98"/>
      <c r="E124" s="99"/>
      <c r="F124" s="257" t="s">
        <v>43</v>
      </c>
      <c r="G124" s="258"/>
      <c r="H124" s="98" t="s">
        <v>27</v>
      </c>
      <c r="I124" s="218"/>
      <c r="J124" s="239"/>
      <c r="K124" s="104"/>
      <c r="L124" s="108"/>
    </row>
    <row r="125" spans="2:12" ht="27.75" customHeight="1">
      <c r="B125" s="134">
        <f>B123+0.01</f>
        <v>3.229999999999995</v>
      </c>
      <c r="C125" s="105" t="s">
        <v>243</v>
      </c>
      <c r="D125" s="101" t="s">
        <v>6</v>
      </c>
      <c r="E125" s="229"/>
      <c r="F125" s="265" t="s">
        <v>93</v>
      </c>
      <c r="G125" s="266"/>
      <c r="H125" s="101" t="s">
        <v>29</v>
      </c>
      <c r="I125" s="229"/>
      <c r="J125" s="259" t="s">
        <v>87</v>
      </c>
      <c r="K125" s="260"/>
      <c r="L125" s="261"/>
    </row>
    <row r="126" spans="2:12" ht="27.75" customHeight="1" thickBot="1">
      <c r="B126" s="133"/>
      <c r="C126" s="107"/>
      <c r="D126" s="98"/>
      <c r="E126" s="143"/>
      <c r="F126" s="257" t="s">
        <v>96</v>
      </c>
      <c r="G126" s="258"/>
      <c r="H126" s="98" t="s">
        <v>29</v>
      </c>
      <c r="I126" s="99"/>
      <c r="J126" s="262"/>
      <c r="K126" s="255"/>
      <c r="L126" s="256"/>
    </row>
    <row r="127" spans="2:12" ht="17.25" customHeight="1">
      <c r="B127" s="130">
        <v>4</v>
      </c>
      <c r="C127" s="269" t="s">
        <v>300</v>
      </c>
      <c r="D127" s="210"/>
      <c r="E127" s="210"/>
      <c r="F127" s="210"/>
      <c r="G127" s="210"/>
      <c r="H127" s="210"/>
      <c r="I127" s="210"/>
      <c r="J127" s="210"/>
      <c r="K127" s="210"/>
      <c r="L127" s="270"/>
    </row>
    <row r="128" spans="2:12" ht="21" customHeight="1">
      <c r="B128" s="131">
        <f aca="true" t="shared" si="6" ref="B128:B137">B127+0.01</f>
        <v>4.01</v>
      </c>
      <c r="C128" s="88" t="s">
        <v>128</v>
      </c>
      <c r="D128" s="83" t="s">
        <v>133</v>
      </c>
      <c r="E128" s="93"/>
      <c r="F128" s="250"/>
      <c r="G128" s="240"/>
      <c r="H128" s="89"/>
      <c r="I128" s="145"/>
      <c r="J128" s="241"/>
      <c r="K128" s="90"/>
      <c r="L128" s="91"/>
    </row>
    <row r="129" spans="2:12" ht="28.5" customHeight="1">
      <c r="B129" s="131">
        <f t="shared" si="6"/>
        <v>4.02</v>
      </c>
      <c r="C129" s="92" t="s">
        <v>127</v>
      </c>
      <c r="D129" s="83" t="s">
        <v>6</v>
      </c>
      <c r="E129" s="93"/>
      <c r="F129" s="242" t="s">
        <v>16</v>
      </c>
      <c r="G129" s="242"/>
      <c r="H129" s="83" t="s">
        <v>6</v>
      </c>
      <c r="I129" s="93"/>
      <c r="J129" s="239"/>
      <c r="K129" s="94"/>
      <c r="L129" s="95"/>
    </row>
    <row r="130" spans="2:12" ht="27.75" customHeight="1">
      <c r="B130" s="131">
        <f t="shared" si="6"/>
        <v>4.029999999999999</v>
      </c>
      <c r="C130" s="92" t="s">
        <v>122</v>
      </c>
      <c r="D130" s="83" t="s">
        <v>6</v>
      </c>
      <c r="E130" s="93"/>
      <c r="F130" s="263"/>
      <c r="G130" s="264"/>
      <c r="H130" s="83"/>
      <c r="I130" s="93"/>
      <c r="J130" s="239"/>
      <c r="K130" s="94"/>
      <c r="L130" s="95"/>
    </row>
    <row r="131" spans="2:12" ht="16.5" customHeight="1">
      <c r="B131" s="131">
        <f t="shared" si="6"/>
        <v>4.039999999999999</v>
      </c>
      <c r="C131" s="92" t="s">
        <v>85</v>
      </c>
      <c r="D131" s="83" t="s">
        <v>6</v>
      </c>
      <c r="E131" s="93"/>
      <c r="F131" s="93"/>
      <c r="G131" s="264"/>
      <c r="H131" s="83"/>
      <c r="I131" s="93"/>
      <c r="J131" s="239"/>
      <c r="K131" s="94"/>
      <c r="L131" s="95"/>
    </row>
    <row r="132" spans="2:12" ht="20.25" customHeight="1">
      <c r="B132" s="131">
        <f t="shared" si="6"/>
        <v>4.049999999999999</v>
      </c>
      <c r="C132" s="92" t="s">
        <v>114</v>
      </c>
      <c r="D132" s="83" t="s">
        <v>6</v>
      </c>
      <c r="F132" s="263"/>
      <c r="G132" s="264"/>
      <c r="H132" s="83"/>
      <c r="I132" s="93"/>
      <c r="J132" s="239"/>
      <c r="K132" s="94"/>
      <c r="L132" s="95"/>
    </row>
    <row r="133" spans="2:12" ht="15">
      <c r="B133" s="131">
        <f t="shared" si="6"/>
        <v>4.059999999999999</v>
      </c>
      <c r="C133" s="96" t="s">
        <v>121</v>
      </c>
      <c r="D133" s="83" t="s">
        <v>6</v>
      </c>
      <c r="E133" s="93"/>
      <c r="F133" s="94" t="s">
        <v>44</v>
      </c>
      <c r="G133" s="94"/>
      <c r="H133" s="83" t="s">
        <v>6</v>
      </c>
      <c r="I133" s="93"/>
      <c r="J133" s="239"/>
      <c r="K133" s="94"/>
      <c r="L133" s="95"/>
    </row>
    <row r="134" spans="2:12" ht="16.5" customHeight="1">
      <c r="B134" s="131">
        <f t="shared" si="6"/>
        <v>4.0699999999999985</v>
      </c>
      <c r="C134" s="96" t="s">
        <v>134</v>
      </c>
      <c r="D134" s="83" t="s">
        <v>6</v>
      </c>
      <c r="E134" s="93"/>
      <c r="F134" s="83"/>
      <c r="G134" s="83"/>
      <c r="H134" s="83"/>
      <c r="I134" s="93"/>
      <c r="J134" s="239"/>
      <c r="K134" s="94"/>
      <c r="L134" s="95"/>
    </row>
    <row r="135" spans="2:12" ht="16.5" customHeight="1">
      <c r="B135" s="131">
        <f t="shared" si="6"/>
        <v>4.079999999999998</v>
      </c>
      <c r="C135" s="96" t="s">
        <v>135</v>
      </c>
      <c r="D135" s="83" t="s">
        <v>6</v>
      </c>
      <c r="E135" s="93"/>
      <c r="F135" s="263"/>
      <c r="G135" s="264"/>
      <c r="H135" s="83"/>
      <c r="I135" s="93"/>
      <c r="J135" s="239"/>
      <c r="K135" s="94"/>
      <c r="L135" s="95"/>
    </row>
    <row r="136" spans="2:12" ht="15.75" thickBot="1">
      <c r="B136" s="136">
        <f t="shared" si="6"/>
        <v>4.089999999999998</v>
      </c>
      <c r="C136" s="97" t="s">
        <v>86</v>
      </c>
      <c r="D136" s="98" t="s">
        <v>6</v>
      </c>
      <c r="E136" s="99"/>
      <c r="F136" s="98"/>
      <c r="G136" s="98"/>
      <c r="H136" s="98"/>
      <c r="I136" s="99"/>
      <c r="J136" s="239"/>
      <c r="K136" s="94"/>
      <c r="L136" s="95"/>
    </row>
    <row r="137" spans="2:12" ht="15">
      <c r="B137" s="137">
        <f t="shared" si="6"/>
        <v>4.099999999999998</v>
      </c>
      <c r="C137" s="100" t="s">
        <v>115</v>
      </c>
      <c r="D137" s="101" t="s">
        <v>5</v>
      </c>
      <c r="E137" s="102"/>
      <c r="F137" s="267" t="s">
        <v>71</v>
      </c>
      <c r="G137" s="268"/>
      <c r="H137" s="101" t="s">
        <v>29</v>
      </c>
      <c r="I137" s="102"/>
      <c r="J137" s="239"/>
      <c r="K137" s="94"/>
      <c r="L137" s="95"/>
    </row>
    <row r="138" spans="2:12" ht="15">
      <c r="B138" s="131"/>
      <c r="C138" s="92"/>
      <c r="D138" s="83"/>
      <c r="E138" s="93"/>
      <c r="F138" s="246" t="s">
        <v>56</v>
      </c>
      <c r="G138" s="247"/>
      <c r="H138" s="83" t="s">
        <v>29</v>
      </c>
      <c r="I138" s="93"/>
      <c r="J138" s="239"/>
      <c r="K138" s="94"/>
      <c r="L138" s="95"/>
    </row>
    <row r="139" spans="2:12" ht="15">
      <c r="B139" s="131">
        <f>B137+0.01</f>
        <v>4.109999999999998</v>
      </c>
      <c r="C139" s="94" t="s">
        <v>53</v>
      </c>
      <c r="D139" s="83" t="s">
        <v>5</v>
      </c>
      <c r="E139" s="93"/>
      <c r="F139" s="246" t="s">
        <v>106</v>
      </c>
      <c r="G139" s="247"/>
      <c r="H139" s="83" t="s">
        <v>29</v>
      </c>
      <c r="I139" s="93"/>
      <c r="J139" s="239"/>
      <c r="K139" s="94"/>
      <c r="L139" s="95"/>
    </row>
    <row r="140" spans="2:12" ht="15">
      <c r="B140" s="131"/>
      <c r="C140" s="94"/>
      <c r="D140" s="83"/>
      <c r="E140" s="93"/>
      <c r="F140" s="246" t="s">
        <v>204</v>
      </c>
      <c r="G140" s="247"/>
      <c r="H140" s="83" t="s">
        <v>29</v>
      </c>
      <c r="I140" s="93"/>
      <c r="J140" s="239"/>
      <c r="K140" s="94"/>
      <c r="L140" s="95"/>
    </row>
    <row r="141" spans="2:12" ht="15">
      <c r="B141" s="131"/>
      <c r="C141" s="94"/>
      <c r="D141" s="83"/>
      <c r="E141" s="93"/>
      <c r="F141" s="246" t="s">
        <v>136</v>
      </c>
      <c r="G141" s="247"/>
      <c r="H141" s="83" t="s">
        <v>29</v>
      </c>
      <c r="I141" s="93"/>
      <c r="J141" s="239"/>
      <c r="K141" s="94"/>
      <c r="L141" s="95"/>
    </row>
    <row r="142" spans="2:12" ht="15">
      <c r="B142" s="131"/>
      <c r="C142" s="92"/>
      <c r="D142" s="83"/>
      <c r="E142" s="93"/>
      <c r="F142" s="246" t="s">
        <v>113</v>
      </c>
      <c r="G142" s="247"/>
      <c r="H142" s="83" t="s">
        <v>29</v>
      </c>
      <c r="I142" s="93"/>
      <c r="J142" s="239"/>
      <c r="K142" s="94"/>
      <c r="L142" s="95"/>
    </row>
    <row r="143" spans="2:12" ht="15">
      <c r="B143" s="131"/>
      <c r="C143" s="92"/>
      <c r="D143" s="83"/>
      <c r="E143" s="93"/>
      <c r="F143" s="246" t="s">
        <v>57</v>
      </c>
      <c r="G143" s="247"/>
      <c r="H143" s="83" t="s">
        <v>29</v>
      </c>
      <c r="I143" s="93"/>
      <c r="J143" s="239"/>
      <c r="K143" s="94"/>
      <c r="L143" s="95"/>
    </row>
    <row r="144" spans="2:12" ht="15">
      <c r="B144" s="131"/>
      <c r="C144" s="92"/>
      <c r="D144" s="83"/>
      <c r="E144" s="93"/>
      <c r="F144" s="246" t="s">
        <v>107</v>
      </c>
      <c r="G144" s="247"/>
      <c r="H144" s="83" t="s">
        <v>29</v>
      </c>
      <c r="I144" s="93"/>
      <c r="J144" s="239"/>
      <c r="K144" s="94"/>
      <c r="L144" s="95"/>
    </row>
    <row r="145" spans="2:12" ht="15">
      <c r="B145" s="131"/>
      <c r="C145" s="92"/>
      <c r="D145" s="83"/>
      <c r="E145" s="93"/>
      <c r="F145" s="246" t="s">
        <v>111</v>
      </c>
      <c r="G145" s="247"/>
      <c r="H145" s="83" t="s">
        <v>29</v>
      </c>
      <c r="I145" s="93"/>
      <c r="J145" s="239"/>
      <c r="K145" s="94"/>
      <c r="L145" s="95"/>
    </row>
    <row r="146" spans="2:12" ht="15">
      <c r="B146" s="131"/>
      <c r="C146" s="92"/>
      <c r="D146" s="83"/>
      <c r="E146" s="93"/>
      <c r="F146" s="246" t="s">
        <v>82</v>
      </c>
      <c r="G146" s="247"/>
      <c r="H146" s="83" t="s">
        <v>29</v>
      </c>
      <c r="I146" s="93"/>
      <c r="J146" s="239"/>
      <c r="K146" s="201">
        <f>I137+I139+I143</f>
        <v>0</v>
      </c>
      <c r="L146" s="95"/>
    </row>
    <row r="147" spans="2:12" ht="15">
      <c r="B147" s="131"/>
      <c r="C147" s="92"/>
      <c r="D147" s="83"/>
      <c r="E147" s="93"/>
      <c r="F147" s="246" t="s">
        <v>94</v>
      </c>
      <c r="G147" s="247"/>
      <c r="H147" s="83" t="s">
        <v>29</v>
      </c>
      <c r="I147" s="93"/>
      <c r="J147" s="239"/>
      <c r="K147" s="94"/>
      <c r="L147" s="95"/>
    </row>
    <row r="148" spans="2:12" ht="15">
      <c r="B148" s="131"/>
      <c r="C148" s="92"/>
      <c r="D148" s="83"/>
      <c r="E148" s="93"/>
      <c r="F148" s="246" t="s">
        <v>58</v>
      </c>
      <c r="G148" s="247"/>
      <c r="H148" s="83" t="s">
        <v>29</v>
      </c>
      <c r="I148" s="93"/>
      <c r="J148" s="239"/>
      <c r="K148" s="94"/>
      <c r="L148" s="95"/>
    </row>
    <row r="149" spans="2:12" ht="15.75" thickBot="1">
      <c r="B149" s="149"/>
      <c r="C149" s="103"/>
      <c r="D149" s="98"/>
      <c r="E149" s="99"/>
      <c r="F149" s="248" t="s">
        <v>59</v>
      </c>
      <c r="G149" s="249"/>
      <c r="H149" s="98" t="s">
        <v>29</v>
      </c>
      <c r="I149" s="99"/>
      <c r="J149" s="239"/>
      <c r="K149" s="94"/>
      <c r="L149" s="95"/>
    </row>
    <row r="150" spans="2:12" ht="15" customHeight="1">
      <c r="B150" s="151">
        <f>B139+0.01</f>
        <v>4.119999999999997</v>
      </c>
      <c r="C150" s="150" t="s">
        <v>130</v>
      </c>
      <c r="D150" s="101" t="s">
        <v>6</v>
      </c>
      <c r="E150" s="102"/>
      <c r="F150" s="243" t="s">
        <v>112</v>
      </c>
      <c r="G150" s="243"/>
      <c r="H150" s="101" t="s">
        <v>29</v>
      </c>
      <c r="I150" s="102"/>
      <c r="J150" s="239"/>
      <c r="K150" s="94"/>
      <c r="L150" s="95"/>
    </row>
    <row r="151" spans="2:12" ht="15.75" customHeight="1">
      <c r="B151" s="137">
        <f>B150+0.01</f>
        <v>4.129999999999997</v>
      </c>
      <c r="C151" s="106" t="s">
        <v>129</v>
      </c>
      <c r="D151" s="83"/>
      <c r="E151" s="93"/>
      <c r="F151" s="244" t="s">
        <v>110</v>
      </c>
      <c r="G151" s="244"/>
      <c r="H151" s="83" t="s">
        <v>29</v>
      </c>
      <c r="I151" s="93"/>
      <c r="J151" s="239"/>
      <c r="K151" s="94"/>
      <c r="L151" s="95"/>
    </row>
    <row r="152" spans="2:12" ht="19.5" customHeight="1" thickBot="1">
      <c r="B152" s="136"/>
      <c r="C152" s="107"/>
      <c r="D152" s="98"/>
      <c r="E152" s="99"/>
      <c r="F152" s="245" t="s">
        <v>109</v>
      </c>
      <c r="G152" s="245"/>
      <c r="H152" s="98" t="s">
        <v>29</v>
      </c>
      <c r="I152" s="99"/>
      <c r="J152" s="239"/>
      <c r="K152" s="94"/>
      <c r="L152" s="95"/>
    </row>
    <row r="153" spans="2:12" ht="29.25" customHeight="1">
      <c r="B153" s="137">
        <f>B151+0.01</f>
        <v>4.139999999999997</v>
      </c>
      <c r="C153" s="100" t="s">
        <v>132</v>
      </c>
      <c r="D153" s="101" t="s">
        <v>8</v>
      </c>
      <c r="E153" s="102"/>
      <c r="F153" s="253"/>
      <c r="G153" s="254"/>
      <c r="H153" s="101"/>
      <c r="I153" s="102"/>
      <c r="J153" s="239"/>
      <c r="K153" s="94"/>
      <c r="L153" s="95"/>
    </row>
    <row r="154" spans="2:12" ht="27.75" customHeight="1">
      <c r="B154" s="131">
        <f aca="true" t="shared" si="7" ref="B154:B159">B153+0.01</f>
        <v>4.149999999999997</v>
      </c>
      <c r="C154" s="92" t="s">
        <v>131</v>
      </c>
      <c r="D154" s="83" t="s">
        <v>6</v>
      </c>
      <c r="E154" s="93"/>
      <c r="F154" s="253"/>
      <c r="G154" s="254"/>
      <c r="H154" s="83"/>
      <c r="I154" s="93"/>
      <c r="J154" s="239"/>
      <c r="K154" s="94"/>
      <c r="L154" s="95"/>
    </row>
    <row r="155" spans="2:12" ht="26.25" customHeight="1">
      <c r="B155" s="131">
        <f t="shared" si="7"/>
        <v>4.159999999999997</v>
      </c>
      <c r="C155" s="92" t="s">
        <v>116</v>
      </c>
      <c r="D155" s="83" t="s">
        <v>6</v>
      </c>
      <c r="E155" s="217"/>
      <c r="F155" s="242" t="s">
        <v>54</v>
      </c>
      <c r="G155" s="242"/>
      <c r="H155" s="83" t="s">
        <v>6</v>
      </c>
      <c r="I155" s="217"/>
      <c r="J155" s="239"/>
      <c r="K155" s="94"/>
      <c r="L155" s="95"/>
    </row>
    <row r="156" spans="2:12" ht="15">
      <c r="B156" s="131">
        <f t="shared" si="7"/>
        <v>4.169999999999996</v>
      </c>
      <c r="C156" s="92" t="s">
        <v>84</v>
      </c>
      <c r="D156" s="83" t="s">
        <v>6</v>
      </c>
      <c r="E156" s="217"/>
      <c r="F156" s="242" t="s">
        <v>126</v>
      </c>
      <c r="G156" s="242"/>
      <c r="H156" s="83" t="s">
        <v>6</v>
      </c>
      <c r="I156" s="217"/>
      <c r="J156" s="239"/>
      <c r="K156" s="94"/>
      <c r="L156" s="95"/>
    </row>
    <row r="157" spans="2:12" ht="18.75" customHeight="1">
      <c r="B157" s="131">
        <f t="shared" si="7"/>
        <v>4.179999999999996</v>
      </c>
      <c r="C157" s="92" t="s">
        <v>117</v>
      </c>
      <c r="D157" s="83" t="s">
        <v>29</v>
      </c>
      <c r="E157" s="217"/>
      <c r="F157" s="251" t="s">
        <v>7</v>
      </c>
      <c r="G157" s="252"/>
      <c r="H157" s="83" t="s">
        <v>29</v>
      </c>
      <c r="I157" s="217"/>
      <c r="J157" s="239"/>
      <c r="K157" s="94"/>
      <c r="L157" s="95"/>
    </row>
    <row r="158" spans="2:12" ht="15">
      <c r="B158" s="131">
        <f t="shared" si="7"/>
        <v>4.189999999999996</v>
      </c>
      <c r="C158" s="92" t="s">
        <v>118</v>
      </c>
      <c r="D158" s="83" t="s">
        <v>6</v>
      </c>
      <c r="E158" s="217"/>
      <c r="F158" s="251" t="s">
        <v>123</v>
      </c>
      <c r="G158" s="252"/>
      <c r="H158" s="83" t="s">
        <v>6</v>
      </c>
      <c r="I158" s="217"/>
      <c r="J158" s="239"/>
      <c r="K158" s="94"/>
      <c r="L158" s="95"/>
    </row>
    <row r="159" spans="2:12" ht="15">
      <c r="B159" s="131">
        <f t="shared" si="7"/>
        <v>4.199999999999996</v>
      </c>
      <c r="C159" s="92" t="s">
        <v>120</v>
      </c>
      <c r="D159" s="83" t="s">
        <v>6</v>
      </c>
      <c r="E159" s="217"/>
      <c r="F159" s="251" t="s">
        <v>124</v>
      </c>
      <c r="G159" s="252"/>
      <c r="H159" s="83" t="s">
        <v>6</v>
      </c>
      <c r="I159" s="217"/>
      <c r="J159" s="239"/>
      <c r="K159" s="94"/>
      <c r="L159" s="95"/>
    </row>
    <row r="160" spans="2:12" ht="15">
      <c r="B160" s="131"/>
      <c r="C160" s="92"/>
      <c r="D160" s="83"/>
      <c r="E160" s="217"/>
      <c r="F160" s="251" t="s">
        <v>125</v>
      </c>
      <c r="G160" s="252"/>
      <c r="H160" s="83" t="s">
        <v>6</v>
      </c>
      <c r="I160" s="217"/>
      <c r="J160" s="239"/>
      <c r="K160" s="94"/>
      <c r="L160" s="95"/>
    </row>
    <row r="161" spans="2:12" ht="15">
      <c r="B161" s="132">
        <f>B159+0.01</f>
        <v>4.2099999999999955</v>
      </c>
      <c r="C161" s="92" t="s">
        <v>119</v>
      </c>
      <c r="D161" s="83" t="s">
        <v>6</v>
      </c>
      <c r="E161" s="217"/>
      <c r="F161" s="251" t="s">
        <v>83</v>
      </c>
      <c r="G161" s="252"/>
      <c r="H161" s="83" t="s">
        <v>6</v>
      </c>
      <c r="I161" s="217"/>
      <c r="J161" s="239"/>
      <c r="K161" s="94"/>
      <c r="L161" s="95"/>
    </row>
    <row r="162" spans="2:12" ht="15">
      <c r="B162" s="132"/>
      <c r="C162" s="92"/>
      <c r="D162" s="83"/>
      <c r="E162" s="93"/>
      <c r="F162" s="251" t="s">
        <v>108</v>
      </c>
      <c r="G162" s="252"/>
      <c r="H162" s="83" t="s">
        <v>6</v>
      </c>
      <c r="I162" s="217"/>
      <c r="J162" s="239"/>
      <c r="K162" s="94"/>
      <c r="L162" s="95"/>
    </row>
    <row r="163" spans="2:12" ht="15">
      <c r="B163" s="132"/>
      <c r="C163" s="92"/>
      <c r="D163" s="83"/>
      <c r="E163" s="93"/>
      <c r="F163" s="251" t="s">
        <v>99</v>
      </c>
      <c r="G163" s="252"/>
      <c r="H163" s="83" t="s">
        <v>6</v>
      </c>
      <c r="I163" s="217"/>
      <c r="J163" s="239"/>
      <c r="K163" s="94"/>
      <c r="L163" s="95"/>
    </row>
    <row r="164" spans="2:12" ht="18.75" customHeight="1">
      <c r="B164" s="132">
        <f>B161+0.01</f>
        <v>4.219999999999995</v>
      </c>
      <c r="C164" s="92" t="s">
        <v>41</v>
      </c>
      <c r="D164" s="83" t="s">
        <v>6</v>
      </c>
      <c r="E164" s="93"/>
      <c r="F164" s="251" t="s">
        <v>42</v>
      </c>
      <c r="G164" s="252"/>
      <c r="H164" s="83" t="s">
        <v>27</v>
      </c>
      <c r="I164" s="217"/>
      <c r="J164" s="239"/>
      <c r="K164" s="94"/>
      <c r="L164" s="95"/>
    </row>
    <row r="165" spans="2:12" ht="18.75" customHeight="1" thickBot="1">
      <c r="B165" s="133"/>
      <c r="C165" s="103"/>
      <c r="D165" s="98"/>
      <c r="E165" s="99"/>
      <c r="F165" s="257" t="s">
        <v>43</v>
      </c>
      <c r="G165" s="258"/>
      <c r="H165" s="98" t="s">
        <v>27</v>
      </c>
      <c r="I165" s="218"/>
      <c r="J165" s="239"/>
      <c r="K165" s="104"/>
      <c r="L165" s="108"/>
    </row>
    <row r="166" spans="2:12" ht="27.75" customHeight="1">
      <c r="B166" s="134">
        <f>B164+0.01</f>
        <v>4.229999999999995</v>
      </c>
      <c r="C166" s="105" t="s">
        <v>241</v>
      </c>
      <c r="D166" s="101" t="s">
        <v>6</v>
      </c>
      <c r="E166" s="229"/>
      <c r="F166" s="265" t="s">
        <v>93</v>
      </c>
      <c r="G166" s="266"/>
      <c r="H166" s="101" t="s">
        <v>29</v>
      </c>
      <c r="I166" s="229"/>
      <c r="J166" s="259" t="s">
        <v>87</v>
      </c>
      <c r="K166" s="260"/>
      <c r="L166" s="261"/>
    </row>
    <row r="167" spans="2:12" ht="27.75" customHeight="1" thickBot="1">
      <c r="B167" s="133"/>
      <c r="C167" s="107"/>
      <c r="D167" s="98"/>
      <c r="E167" s="143"/>
      <c r="F167" s="257" t="s">
        <v>96</v>
      </c>
      <c r="G167" s="258"/>
      <c r="H167" s="98" t="s">
        <v>29</v>
      </c>
      <c r="I167" s="99"/>
      <c r="J167" s="262"/>
      <c r="K167" s="255"/>
      <c r="L167" s="256"/>
    </row>
    <row r="168" spans="2:12" ht="17.25" customHeight="1">
      <c r="B168" s="130">
        <v>5</v>
      </c>
      <c r="C168" s="269" t="s">
        <v>300</v>
      </c>
      <c r="D168" s="210"/>
      <c r="E168" s="210"/>
      <c r="F168" s="210"/>
      <c r="G168" s="210"/>
      <c r="H168" s="210"/>
      <c r="I168" s="210"/>
      <c r="J168" s="210"/>
      <c r="K168" s="210"/>
      <c r="L168" s="270"/>
    </row>
    <row r="169" spans="2:12" ht="21" customHeight="1">
      <c r="B169" s="131">
        <f aca="true" t="shared" si="8" ref="B169:B178">B168+0.01</f>
        <v>5.01</v>
      </c>
      <c r="C169" s="88" t="s">
        <v>128</v>
      </c>
      <c r="D169" s="83" t="s">
        <v>133</v>
      </c>
      <c r="E169" s="93"/>
      <c r="F169" s="250"/>
      <c r="G169" s="240"/>
      <c r="H169" s="89"/>
      <c r="I169" s="145"/>
      <c r="J169" s="241"/>
      <c r="K169" s="90"/>
      <c r="L169" s="91"/>
    </row>
    <row r="170" spans="2:12" ht="28.5" customHeight="1">
      <c r="B170" s="131">
        <f t="shared" si="8"/>
        <v>5.02</v>
      </c>
      <c r="C170" s="92" t="s">
        <v>127</v>
      </c>
      <c r="D170" s="83" t="s">
        <v>6</v>
      </c>
      <c r="E170" s="93"/>
      <c r="F170" s="242" t="s">
        <v>16</v>
      </c>
      <c r="G170" s="242"/>
      <c r="H170" s="83" t="s">
        <v>6</v>
      </c>
      <c r="I170" s="93"/>
      <c r="J170" s="239"/>
      <c r="K170" s="94"/>
      <c r="L170" s="95"/>
    </row>
    <row r="171" spans="2:12" ht="27.75" customHeight="1">
      <c r="B171" s="131">
        <f t="shared" si="8"/>
        <v>5.029999999999999</v>
      </c>
      <c r="C171" s="92" t="s">
        <v>122</v>
      </c>
      <c r="D171" s="83" t="s">
        <v>6</v>
      </c>
      <c r="E171" s="93"/>
      <c r="F171" s="263"/>
      <c r="G171" s="264"/>
      <c r="H171" s="83"/>
      <c r="I171" s="93"/>
      <c r="J171" s="239"/>
      <c r="K171" s="94"/>
      <c r="L171" s="95"/>
    </row>
    <row r="172" spans="2:12" ht="16.5" customHeight="1">
      <c r="B172" s="131">
        <f t="shared" si="8"/>
        <v>5.039999999999999</v>
      </c>
      <c r="C172" s="92" t="s">
        <v>85</v>
      </c>
      <c r="D172" s="83" t="s">
        <v>6</v>
      </c>
      <c r="E172" s="93"/>
      <c r="F172" s="263"/>
      <c r="G172" s="264"/>
      <c r="H172" s="83"/>
      <c r="I172" s="93"/>
      <c r="J172" s="239"/>
      <c r="K172" s="94"/>
      <c r="L172" s="95"/>
    </row>
    <row r="173" spans="2:12" ht="20.25" customHeight="1">
      <c r="B173" s="131">
        <f t="shared" si="8"/>
        <v>5.049999999999999</v>
      </c>
      <c r="C173" s="92" t="s">
        <v>114</v>
      </c>
      <c r="D173" s="83" t="s">
        <v>6</v>
      </c>
      <c r="E173" s="93"/>
      <c r="F173" s="263"/>
      <c r="G173" s="264"/>
      <c r="H173" s="83"/>
      <c r="I173" s="93"/>
      <c r="J173" s="239"/>
      <c r="K173" s="94"/>
      <c r="L173" s="95"/>
    </row>
    <row r="174" spans="2:12" ht="15">
      <c r="B174" s="131">
        <f t="shared" si="8"/>
        <v>5.059999999999999</v>
      </c>
      <c r="C174" s="96" t="s">
        <v>121</v>
      </c>
      <c r="D174" s="83" t="s">
        <v>6</v>
      </c>
      <c r="E174" s="93"/>
      <c r="F174" s="94" t="s">
        <v>44</v>
      </c>
      <c r="G174" s="94"/>
      <c r="H174" s="83" t="s">
        <v>6</v>
      </c>
      <c r="I174" s="93"/>
      <c r="J174" s="239"/>
      <c r="K174" s="94"/>
      <c r="L174" s="95"/>
    </row>
    <row r="175" spans="2:12" ht="16.5" customHeight="1">
      <c r="B175" s="131">
        <f t="shared" si="8"/>
        <v>5.0699999999999985</v>
      </c>
      <c r="C175" s="96" t="s">
        <v>134</v>
      </c>
      <c r="D175" s="83" t="s">
        <v>6</v>
      </c>
      <c r="E175" s="93"/>
      <c r="F175" s="83"/>
      <c r="G175" s="83"/>
      <c r="H175" s="83"/>
      <c r="I175" s="93"/>
      <c r="J175" s="239"/>
      <c r="K175" s="94"/>
      <c r="L175" s="95"/>
    </row>
    <row r="176" spans="2:12" ht="16.5" customHeight="1">
      <c r="B176" s="131">
        <f t="shared" si="8"/>
        <v>5.079999999999998</v>
      </c>
      <c r="C176" s="96" t="s">
        <v>135</v>
      </c>
      <c r="D176" s="83" t="s">
        <v>6</v>
      </c>
      <c r="E176" s="93"/>
      <c r="F176" s="263"/>
      <c r="G176" s="264"/>
      <c r="H176" s="83"/>
      <c r="I176" s="93"/>
      <c r="J176" s="239"/>
      <c r="K176" s="94"/>
      <c r="L176" s="95"/>
    </row>
    <row r="177" spans="2:12" ht="15.75" thickBot="1">
      <c r="B177" s="136">
        <f t="shared" si="8"/>
        <v>5.089999999999998</v>
      </c>
      <c r="C177" s="97" t="s">
        <v>86</v>
      </c>
      <c r="D177" s="98" t="s">
        <v>6</v>
      </c>
      <c r="E177" s="99"/>
      <c r="F177" s="98"/>
      <c r="G177" s="98"/>
      <c r="H177" s="98"/>
      <c r="I177" s="99"/>
      <c r="J177" s="239"/>
      <c r="K177" s="94"/>
      <c r="L177" s="95"/>
    </row>
    <row r="178" spans="2:12" ht="15">
      <c r="B178" s="137">
        <f t="shared" si="8"/>
        <v>5.099999999999998</v>
      </c>
      <c r="C178" s="100" t="s">
        <v>115</v>
      </c>
      <c r="D178" s="101" t="s">
        <v>5</v>
      </c>
      <c r="E178" s="102"/>
      <c r="F178" s="267" t="s">
        <v>71</v>
      </c>
      <c r="G178" s="268"/>
      <c r="H178" s="101" t="s">
        <v>29</v>
      </c>
      <c r="I178" s="102"/>
      <c r="J178" s="239"/>
      <c r="K178" s="94"/>
      <c r="L178" s="95"/>
    </row>
    <row r="179" spans="2:12" ht="15">
      <c r="B179" s="131"/>
      <c r="C179" s="92"/>
      <c r="D179" s="83"/>
      <c r="E179" s="93"/>
      <c r="F179" s="246" t="s">
        <v>56</v>
      </c>
      <c r="G179" s="247"/>
      <c r="H179" s="83" t="s">
        <v>29</v>
      </c>
      <c r="I179" s="93"/>
      <c r="J179" s="239"/>
      <c r="K179" s="94"/>
      <c r="L179" s="95"/>
    </row>
    <row r="180" spans="2:12" ht="15">
      <c r="B180" s="131">
        <f>B178+0.01</f>
        <v>5.109999999999998</v>
      </c>
      <c r="C180" s="94" t="s">
        <v>53</v>
      </c>
      <c r="D180" s="83" t="s">
        <v>5</v>
      </c>
      <c r="E180" s="93"/>
      <c r="F180" s="246" t="s">
        <v>106</v>
      </c>
      <c r="G180" s="247"/>
      <c r="H180" s="83" t="s">
        <v>29</v>
      </c>
      <c r="I180" s="93"/>
      <c r="J180" s="239"/>
      <c r="K180" s="94"/>
      <c r="L180" s="95"/>
    </row>
    <row r="181" spans="2:12" ht="15">
      <c r="B181" s="131"/>
      <c r="C181" s="94"/>
      <c r="D181" s="83"/>
      <c r="E181" s="93"/>
      <c r="F181" s="246" t="s">
        <v>204</v>
      </c>
      <c r="G181" s="247"/>
      <c r="H181" s="83" t="s">
        <v>29</v>
      </c>
      <c r="I181" s="93"/>
      <c r="J181" s="239"/>
      <c r="K181" s="94"/>
      <c r="L181" s="95"/>
    </row>
    <row r="182" spans="2:12" ht="15">
      <c r="B182" s="131"/>
      <c r="C182" s="94"/>
      <c r="D182" s="83"/>
      <c r="E182" s="93"/>
      <c r="F182" s="246" t="s">
        <v>136</v>
      </c>
      <c r="G182" s="247"/>
      <c r="H182" s="83" t="s">
        <v>29</v>
      </c>
      <c r="I182" s="93"/>
      <c r="J182" s="239"/>
      <c r="K182" s="94"/>
      <c r="L182" s="95"/>
    </row>
    <row r="183" spans="2:12" ht="15">
      <c r="B183" s="131"/>
      <c r="C183" s="92"/>
      <c r="D183" s="83"/>
      <c r="E183" s="93"/>
      <c r="F183" s="246" t="s">
        <v>113</v>
      </c>
      <c r="G183" s="247"/>
      <c r="H183" s="83" t="s">
        <v>29</v>
      </c>
      <c r="I183" s="93"/>
      <c r="J183" s="239"/>
      <c r="K183" s="94"/>
      <c r="L183" s="95"/>
    </row>
    <row r="184" spans="2:12" ht="15">
      <c r="B184" s="131"/>
      <c r="C184" s="92"/>
      <c r="D184" s="83"/>
      <c r="E184" s="93"/>
      <c r="F184" s="246" t="s">
        <v>57</v>
      </c>
      <c r="G184" s="247"/>
      <c r="H184" s="83" t="s">
        <v>29</v>
      </c>
      <c r="I184" s="93"/>
      <c r="J184" s="239"/>
      <c r="K184" s="94"/>
      <c r="L184" s="95"/>
    </row>
    <row r="185" spans="2:12" ht="15">
      <c r="B185" s="131"/>
      <c r="C185" s="92"/>
      <c r="D185" s="83"/>
      <c r="E185" s="93"/>
      <c r="F185" s="246" t="s">
        <v>107</v>
      </c>
      <c r="G185" s="247"/>
      <c r="H185" s="83" t="s">
        <v>29</v>
      </c>
      <c r="I185" s="93"/>
      <c r="J185" s="239"/>
      <c r="K185" s="94"/>
      <c r="L185" s="95"/>
    </row>
    <row r="186" spans="2:12" ht="15">
      <c r="B186" s="131"/>
      <c r="C186" s="92"/>
      <c r="D186" s="83"/>
      <c r="E186" s="93"/>
      <c r="F186" s="246" t="s">
        <v>111</v>
      </c>
      <c r="G186" s="247"/>
      <c r="H186" s="83" t="s">
        <v>29</v>
      </c>
      <c r="I186" s="93"/>
      <c r="J186" s="239"/>
      <c r="K186" s="94"/>
      <c r="L186" s="95"/>
    </row>
    <row r="187" spans="2:12" ht="15">
      <c r="B187" s="131"/>
      <c r="C187" s="92"/>
      <c r="D187" s="83"/>
      <c r="E187" s="93"/>
      <c r="F187" s="246" t="s">
        <v>82</v>
      </c>
      <c r="G187" s="247"/>
      <c r="H187" s="83" t="s">
        <v>29</v>
      </c>
      <c r="I187" s="93"/>
      <c r="J187" s="239"/>
      <c r="K187" s="201">
        <f>I178+I180+I184</f>
        <v>0</v>
      </c>
      <c r="L187" s="95"/>
    </row>
    <row r="188" spans="2:12" ht="15">
      <c r="B188" s="131"/>
      <c r="C188" s="92"/>
      <c r="D188" s="83"/>
      <c r="E188" s="93"/>
      <c r="F188" s="246" t="s">
        <v>94</v>
      </c>
      <c r="G188" s="247"/>
      <c r="H188" s="83" t="s">
        <v>29</v>
      </c>
      <c r="I188" s="93"/>
      <c r="J188" s="239"/>
      <c r="K188" s="94"/>
      <c r="L188" s="95"/>
    </row>
    <row r="189" spans="2:12" ht="15">
      <c r="B189" s="131"/>
      <c r="C189" s="92"/>
      <c r="D189" s="83"/>
      <c r="E189" s="93"/>
      <c r="F189" s="246" t="s">
        <v>58</v>
      </c>
      <c r="G189" s="247"/>
      <c r="H189" s="83" t="s">
        <v>29</v>
      </c>
      <c r="I189" s="93"/>
      <c r="J189" s="239"/>
      <c r="K189" s="94"/>
      <c r="L189" s="95"/>
    </row>
    <row r="190" spans="2:12" ht="15.75" thickBot="1">
      <c r="B190" s="149"/>
      <c r="C190" s="103"/>
      <c r="D190" s="98"/>
      <c r="E190" s="99"/>
      <c r="F190" s="248" t="s">
        <v>59</v>
      </c>
      <c r="G190" s="249"/>
      <c r="H190" s="98" t="s">
        <v>29</v>
      </c>
      <c r="I190" s="99"/>
      <c r="J190" s="239"/>
      <c r="K190" s="94"/>
      <c r="L190" s="95"/>
    </row>
    <row r="191" spans="2:12" ht="15" customHeight="1">
      <c r="B191" s="151">
        <f>B180+0.01</f>
        <v>5.119999999999997</v>
      </c>
      <c r="C191" s="150" t="s">
        <v>130</v>
      </c>
      <c r="D191" s="101" t="s">
        <v>6</v>
      </c>
      <c r="E191" s="102"/>
      <c r="F191" s="243" t="s">
        <v>112</v>
      </c>
      <c r="G191" s="243"/>
      <c r="H191" s="101" t="s">
        <v>29</v>
      </c>
      <c r="I191" s="102"/>
      <c r="J191" s="239"/>
      <c r="K191" s="94"/>
      <c r="L191" s="95"/>
    </row>
    <row r="192" spans="2:12" ht="15.75" customHeight="1">
      <c r="B192" s="137">
        <f>B191+0.01</f>
        <v>5.129999999999997</v>
      </c>
      <c r="C192" s="106" t="s">
        <v>129</v>
      </c>
      <c r="D192" s="83"/>
      <c r="E192" s="93"/>
      <c r="F192" s="244" t="s">
        <v>110</v>
      </c>
      <c r="G192" s="244"/>
      <c r="H192" s="83" t="s">
        <v>29</v>
      </c>
      <c r="I192" s="93"/>
      <c r="J192" s="239"/>
      <c r="K192" s="94"/>
      <c r="L192" s="95"/>
    </row>
    <row r="193" spans="2:12" ht="19.5" customHeight="1" thickBot="1">
      <c r="B193" s="136"/>
      <c r="C193" s="107"/>
      <c r="D193" s="98"/>
      <c r="E193" s="99"/>
      <c r="F193" s="245" t="s">
        <v>109</v>
      </c>
      <c r="G193" s="245"/>
      <c r="H193" s="98" t="s">
        <v>29</v>
      </c>
      <c r="I193" s="99"/>
      <c r="J193" s="239"/>
      <c r="K193" s="94"/>
      <c r="L193" s="95"/>
    </row>
    <row r="194" spans="2:12" ht="29.25" customHeight="1">
      <c r="B194" s="137">
        <f>B192+0.01</f>
        <v>5.139999999999997</v>
      </c>
      <c r="C194" s="100" t="s">
        <v>132</v>
      </c>
      <c r="D194" s="101" t="s">
        <v>8</v>
      </c>
      <c r="E194" s="102"/>
      <c r="F194" s="253"/>
      <c r="G194" s="254"/>
      <c r="H194" s="101"/>
      <c r="I194" s="102"/>
      <c r="J194" s="239"/>
      <c r="K194" s="94"/>
      <c r="L194" s="95"/>
    </row>
    <row r="195" spans="2:12" ht="27.75" customHeight="1">
      <c r="B195" s="131">
        <f aca="true" t="shared" si="9" ref="B195:B200">B194+0.01</f>
        <v>5.149999999999997</v>
      </c>
      <c r="C195" s="92" t="s">
        <v>131</v>
      </c>
      <c r="D195" s="83" t="s">
        <v>6</v>
      </c>
      <c r="E195" s="93"/>
      <c r="F195" s="253"/>
      <c r="G195" s="254"/>
      <c r="H195" s="83"/>
      <c r="I195" s="93"/>
      <c r="J195" s="239"/>
      <c r="K195" s="94"/>
      <c r="L195" s="95"/>
    </row>
    <row r="196" spans="2:12" ht="26.25" customHeight="1">
      <c r="B196" s="131">
        <f t="shared" si="9"/>
        <v>5.159999999999997</v>
      </c>
      <c r="C196" s="92" t="s">
        <v>116</v>
      </c>
      <c r="D196" s="83" t="s">
        <v>6</v>
      </c>
      <c r="E196" s="217"/>
      <c r="F196" s="242" t="s">
        <v>54</v>
      </c>
      <c r="G196" s="242"/>
      <c r="H196" s="83" t="s">
        <v>6</v>
      </c>
      <c r="I196" s="217"/>
      <c r="J196" s="239"/>
      <c r="K196" s="94"/>
      <c r="L196" s="95"/>
    </row>
    <row r="197" spans="2:12" ht="15">
      <c r="B197" s="131">
        <f t="shared" si="9"/>
        <v>5.169999999999996</v>
      </c>
      <c r="C197" s="92" t="s">
        <v>84</v>
      </c>
      <c r="D197" s="83" t="s">
        <v>6</v>
      </c>
      <c r="E197" s="217"/>
      <c r="F197" s="242" t="s">
        <v>126</v>
      </c>
      <c r="G197" s="242"/>
      <c r="H197" s="83" t="s">
        <v>6</v>
      </c>
      <c r="I197" s="217"/>
      <c r="J197" s="239"/>
      <c r="K197" s="94"/>
      <c r="L197" s="95"/>
    </row>
    <row r="198" spans="2:12" ht="18.75" customHeight="1">
      <c r="B198" s="131">
        <f t="shared" si="9"/>
        <v>5.179999999999996</v>
      </c>
      <c r="C198" s="92" t="s">
        <v>117</v>
      </c>
      <c r="D198" s="83" t="s">
        <v>29</v>
      </c>
      <c r="E198" s="217"/>
      <c r="F198" s="251" t="s">
        <v>7</v>
      </c>
      <c r="G198" s="252"/>
      <c r="H198" s="83" t="s">
        <v>29</v>
      </c>
      <c r="I198" s="217"/>
      <c r="J198" s="239"/>
      <c r="K198" s="94"/>
      <c r="L198" s="95"/>
    </row>
    <row r="199" spans="2:12" ht="15">
      <c r="B199" s="131">
        <f t="shared" si="9"/>
        <v>5.189999999999996</v>
      </c>
      <c r="C199" s="92" t="s">
        <v>118</v>
      </c>
      <c r="D199" s="83" t="s">
        <v>6</v>
      </c>
      <c r="E199" s="217"/>
      <c r="F199" s="251" t="s">
        <v>123</v>
      </c>
      <c r="G199" s="252"/>
      <c r="H199" s="83" t="s">
        <v>6</v>
      </c>
      <c r="I199" s="217"/>
      <c r="J199" s="239"/>
      <c r="K199" s="94"/>
      <c r="L199" s="95"/>
    </row>
    <row r="200" spans="2:12" ht="15">
      <c r="B200" s="131">
        <f t="shared" si="9"/>
        <v>5.199999999999996</v>
      </c>
      <c r="C200" s="92" t="s">
        <v>120</v>
      </c>
      <c r="D200" s="83" t="s">
        <v>6</v>
      </c>
      <c r="E200" s="217"/>
      <c r="F200" s="251" t="s">
        <v>124</v>
      </c>
      <c r="G200" s="252"/>
      <c r="H200" s="83" t="s">
        <v>6</v>
      </c>
      <c r="I200" s="217"/>
      <c r="J200" s="239"/>
      <c r="K200" s="94"/>
      <c r="L200" s="95"/>
    </row>
    <row r="201" spans="2:12" ht="15">
      <c r="B201" s="131"/>
      <c r="C201" s="92"/>
      <c r="D201" s="83"/>
      <c r="E201" s="217"/>
      <c r="F201" s="251" t="s">
        <v>125</v>
      </c>
      <c r="G201" s="252"/>
      <c r="H201" s="83" t="s">
        <v>6</v>
      </c>
      <c r="I201" s="217"/>
      <c r="J201" s="239"/>
      <c r="K201" s="94"/>
      <c r="L201" s="95"/>
    </row>
    <row r="202" spans="2:12" ht="15">
      <c r="B202" s="132">
        <f>B200+0.01</f>
        <v>5.2099999999999955</v>
      </c>
      <c r="C202" s="92" t="s">
        <v>119</v>
      </c>
      <c r="D202" s="83" t="s">
        <v>6</v>
      </c>
      <c r="E202" s="217"/>
      <c r="F202" s="251" t="s">
        <v>83</v>
      </c>
      <c r="G202" s="252"/>
      <c r="H202" s="83" t="s">
        <v>6</v>
      </c>
      <c r="I202" s="217"/>
      <c r="J202" s="239"/>
      <c r="K202" s="94"/>
      <c r="L202" s="95"/>
    </row>
    <row r="203" spans="2:12" ht="15">
      <c r="B203" s="132"/>
      <c r="C203" s="92"/>
      <c r="D203" s="83"/>
      <c r="E203" s="93"/>
      <c r="F203" s="251" t="s">
        <v>108</v>
      </c>
      <c r="G203" s="252"/>
      <c r="H203" s="83" t="s">
        <v>6</v>
      </c>
      <c r="I203" s="217"/>
      <c r="J203" s="239"/>
      <c r="K203" s="94"/>
      <c r="L203" s="95"/>
    </row>
    <row r="204" spans="2:12" ht="15">
      <c r="B204" s="132"/>
      <c r="C204" s="92"/>
      <c r="D204" s="83"/>
      <c r="E204" s="93"/>
      <c r="F204" s="251" t="s">
        <v>99</v>
      </c>
      <c r="G204" s="252"/>
      <c r="H204" s="83" t="s">
        <v>6</v>
      </c>
      <c r="I204" s="217"/>
      <c r="J204" s="239"/>
      <c r="K204" s="94"/>
      <c r="L204" s="95"/>
    </row>
    <row r="205" spans="2:12" ht="18.75" customHeight="1">
      <c r="B205" s="132">
        <f>B202+0.01</f>
        <v>5.219999999999995</v>
      </c>
      <c r="C205" s="92" t="s">
        <v>41</v>
      </c>
      <c r="D205" s="83" t="s">
        <v>6</v>
      </c>
      <c r="E205" s="93"/>
      <c r="F205" s="251" t="s">
        <v>42</v>
      </c>
      <c r="G205" s="252"/>
      <c r="H205" s="83" t="s">
        <v>27</v>
      </c>
      <c r="I205" s="217"/>
      <c r="J205" s="239"/>
      <c r="K205" s="94"/>
      <c r="L205" s="95"/>
    </row>
    <row r="206" spans="2:12" ht="18.75" customHeight="1" thickBot="1">
      <c r="B206" s="133"/>
      <c r="C206" s="103"/>
      <c r="D206" s="98"/>
      <c r="E206" s="99"/>
      <c r="F206" s="257" t="s">
        <v>43</v>
      </c>
      <c r="G206" s="258"/>
      <c r="H206" s="98" t="s">
        <v>27</v>
      </c>
      <c r="I206" s="218"/>
      <c r="J206" s="239"/>
      <c r="K206" s="104"/>
      <c r="L206" s="108"/>
    </row>
    <row r="207" spans="2:12" ht="27.75" customHeight="1">
      <c r="B207" s="134">
        <f>B205+0.01</f>
        <v>5.229999999999995</v>
      </c>
      <c r="C207" s="105" t="s">
        <v>244</v>
      </c>
      <c r="D207" s="101" t="s">
        <v>6</v>
      </c>
      <c r="E207" s="229"/>
      <c r="F207" s="265" t="s">
        <v>93</v>
      </c>
      <c r="G207" s="266"/>
      <c r="H207" s="101" t="s">
        <v>29</v>
      </c>
      <c r="I207" s="229"/>
      <c r="J207" s="259" t="s">
        <v>87</v>
      </c>
      <c r="K207" s="260"/>
      <c r="L207" s="261"/>
    </row>
    <row r="208" spans="2:12" ht="27.75" customHeight="1" thickBot="1">
      <c r="B208" s="133"/>
      <c r="C208" s="107"/>
      <c r="D208" s="98"/>
      <c r="E208" s="143"/>
      <c r="F208" s="257" t="s">
        <v>96</v>
      </c>
      <c r="G208" s="258"/>
      <c r="H208" s="98" t="s">
        <v>29</v>
      </c>
      <c r="I208" s="99"/>
      <c r="J208" s="262"/>
      <c r="K208" s="255"/>
      <c r="L208" s="256"/>
    </row>
    <row r="209" spans="2:12" ht="17.25" customHeight="1">
      <c r="B209" s="130">
        <v>6</v>
      </c>
      <c r="C209" s="269" t="s">
        <v>300</v>
      </c>
      <c r="D209" s="210"/>
      <c r="E209" s="210"/>
      <c r="F209" s="210"/>
      <c r="G209" s="210"/>
      <c r="H209" s="210"/>
      <c r="I209" s="210"/>
      <c r="J209" s="210"/>
      <c r="K209" s="210"/>
      <c r="L209" s="270"/>
    </row>
    <row r="210" spans="2:12" ht="21" customHeight="1">
      <c r="B210" s="131">
        <f aca="true" t="shared" si="10" ref="B210:B219">B209+0.01</f>
        <v>6.01</v>
      </c>
      <c r="C210" s="88" t="s">
        <v>128</v>
      </c>
      <c r="D210" s="83" t="s">
        <v>133</v>
      </c>
      <c r="E210" s="93"/>
      <c r="F210" s="250"/>
      <c r="G210" s="240"/>
      <c r="H210" s="89"/>
      <c r="I210" s="145"/>
      <c r="J210" s="241"/>
      <c r="K210" s="90"/>
      <c r="L210" s="91"/>
    </row>
    <row r="211" spans="2:12" ht="28.5" customHeight="1">
      <c r="B211" s="131">
        <f t="shared" si="10"/>
        <v>6.02</v>
      </c>
      <c r="C211" s="92" t="s">
        <v>127</v>
      </c>
      <c r="D211" s="83" t="s">
        <v>6</v>
      </c>
      <c r="E211" s="93"/>
      <c r="F211" s="242" t="s">
        <v>16</v>
      </c>
      <c r="G211" s="242"/>
      <c r="H211" s="83" t="s">
        <v>6</v>
      </c>
      <c r="I211" s="93"/>
      <c r="J211" s="239"/>
      <c r="K211" s="94"/>
      <c r="L211" s="95"/>
    </row>
    <row r="212" spans="2:12" ht="27.75" customHeight="1">
      <c r="B212" s="131">
        <f t="shared" si="10"/>
        <v>6.029999999999999</v>
      </c>
      <c r="C212" s="92" t="s">
        <v>122</v>
      </c>
      <c r="D212" s="83" t="s">
        <v>6</v>
      </c>
      <c r="E212" s="93"/>
      <c r="F212" s="263"/>
      <c r="G212" s="264"/>
      <c r="H212" s="83"/>
      <c r="I212" s="93"/>
      <c r="J212" s="239"/>
      <c r="K212" s="94"/>
      <c r="L212" s="95"/>
    </row>
    <row r="213" spans="2:12" ht="16.5" customHeight="1">
      <c r="B213" s="131">
        <f t="shared" si="10"/>
        <v>6.039999999999999</v>
      </c>
      <c r="C213" s="92" t="s">
        <v>85</v>
      </c>
      <c r="D213" s="83" t="s">
        <v>6</v>
      </c>
      <c r="E213" s="93"/>
      <c r="F213" s="263"/>
      <c r="G213" s="264"/>
      <c r="H213" s="83"/>
      <c r="I213" s="93"/>
      <c r="J213" s="239"/>
      <c r="K213" s="94"/>
      <c r="L213" s="95"/>
    </row>
    <row r="214" spans="2:12" ht="20.25" customHeight="1">
      <c r="B214" s="131">
        <f t="shared" si="10"/>
        <v>6.049999999999999</v>
      </c>
      <c r="C214" s="92" t="s">
        <v>114</v>
      </c>
      <c r="D214" s="83" t="s">
        <v>6</v>
      </c>
      <c r="E214" s="93"/>
      <c r="F214" s="263"/>
      <c r="G214" s="264"/>
      <c r="H214" s="83"/>
      <c r="I214" s="93"/>
      <c r="J214" s="239"/>
      <c r="K214" s="94"/>
      <c r="L214" s="95"/>
    </row>
    <row r="215" spans="2:12" ht="15">
      <c r="B215" s="131">
        <f t="shared" si="10"/>
        <v>6.059999999999999</v>
      </c>
      <c r="C215" s="96" t="s">
        <v>121</v>
      </c>
      <c r="D215" s="83" t="s">
        <v>6</v>
      </c>
      <c r="E215" s="93"/>
      <c r="F215" s="94" t="s">
        <v>44</v>
      </c>
      <c r="G215" s="94"/>
      <c r="H215" s="83" t="s">
        <v>6</v>
      </c>
      <c r="I215" s="93"/>
      <c r="J215" s="239"/>
      <c r="K215" s="94"/>
      <c r="L215" s="95"/>
    </row>
    <row r="216" spans="2:12" ht="16.5" customHeight="1">
      <c r="B216" s="131">
        <f t="shared" si="10"/>
        <v>6.0699999999999985</v>
      </c>
      <c r="C216" s="96" t="s">
        <v>134</v>
      </c>
      <c r="D216" s="83" t="s">
        <v>6</v>
      </c>
      <c r="E216" s="93"/>
      <c r="F216" s="83"/>
      <c r="G216" s="83"/>
      <c r="H216" s="83"/>
      <c r="I216" s="93"/>
      <c r="J216" s="239"/>
      <c r="K216" s="94"/>
      <c r="L216" s="95"/>
    </row>
    <row r="217" spans="2:12" ht="16.5" customHeight="1">
      <c r="B217" s="131">
        <f t="shared" si="10"/>
        <v>6.079999999999998</v>
      </c>
      <c r="C217" s="96" t="s">
        <v>135</v>
      </c>
      <c r="D217" s="83" t="s">
        <v>6</v>
      </c>
      <c r="E217" s="93"/>
      <c r="F217" s="263"/>
      <c r="G217" s="264"/>
      <c r="H217" s="83"/>
      <c r="I217" s="93"/>
      <c r="J217" s="239"/>
      <c r="K217" s="94"/>
      <c r="L217" s="95"/>
    </row>
    <row r="218" spans="2:12" ht="15.75" thickBot="1">
      <c r="B218" s="136">
        <f t="shared" si="10"/>
        <v>6.089999999999998</v>
      </c>
      <c r="C218" s="97" t="s">
        <v>86</v>
      </c>
      <c r="D218" s="98" t="s">
        <v>6</v>
      </c>
      <c r="E218" s="99"/>
      <c r="F218" s="98"/>
      <c r="G218" s="98"/>
      <c r="H218" s="98"/>
      <c r="I218" s="99"/>
      <c r="J218" s="239"/>
      <c r="K218" s="94"/>
      <c r="L218" s="95"/>
    </row>
    <row r="219" spans="2:12" ht="15">
      <c r="B219" s="137">
        <f t="shared" si="10"/>
        <v>6.099999999999998</v>
      </c>
      <c r="C219" s="100" t="s">
        <v>115</v>
      </c>
      <c r="D219" s="101" t="s">
        <v>5</v>
      </c>
      <c r="E219" s="102"/>
      <c r="F219" s="267" t="s">
        <v>71</v>
      </c>
      <c r="G219" s="268"/>
      <c r="H219" s="101" t="s">
        <v>29</v>
      </c>
      <c r="I219" s="102"/>
      <c r="J219" s="239"/>
      <c r="K219" s="94"/>
      <c r="L219" s="95"/>
    </row>
    <row r="220" spans="2:12" ht="15">
      <c r="B220" s="131"/>
      <c r="C220" s="92"/>
      <c r="D220" s="83"/>
      <c r="E220" s="93"/>
      <c r="F220" s="246" t="s">
        <v>56</v>
      </c>
      <c r="G220" s="247"/>
      <c r="H220" s="83" t="s">
        <v>29</v>
      </c>
      <c r="I220" s="93"/>
      <c r="J220" s="239"/>
      <c r="K220" s="94"/>
      <c r="L220" s="95"/>
    </row>
    <row r="221" spans="2:12" ht="15">
      <c r="B221" s="131">
        <f>B219+0.01</f>
        <v>6.109999999999998</v>
      </c>
      <c r="C221" s="94" t="s">
        <v>53</v>
      </c>
      <c r="D221" s="83" t="s">
        <v>5</v>
      </c>
      <c r="E221" s="93"/>
      <c r="F221" s="246" t="s">
        <v>106</v>
      </c>
      <c r="G221" s="247"/>
      <c r="H221" s="83" t="s">
        <v>29</v>
      </c>
      <c r="I221" s="93"/>
      <c r="J221" s="239"/>
      <c r="K221" s="94"/>
      <c r="L221" s="95"/>
    </row>
    <row r="222" spans="2:12" ht="15">
      <c r="B222" s="131"/>
      <c r="C222" s="94"/>
      <c r="D222" s="83"/>
      <c r="E222" s="93"/>
      <c r="F222" s="246" t="s">
        <v>204</v>
      </c>
      <c r="G222" s="247"/>
      <c r="H222" s="83" t="s">
        <v>29</v>
      </c>
      <c r="I222" s="93"/>
      <c r="J222" s="239"/>
      <c r="K222" s="94"/>
      <c r="L222" s="95"/>
    </row>
    <row r="223" spans="2:12" ht="15">
      <c r="B223" s="131"/>
      <c r="C223" s="94"/>
      <c r="D223" s="83"/>
      <c r="E223" s="93"/>
      <c r="F223" s="246" t="s">
        <v>136</v>
      </c>
      <c r="G223" s="247"/>
      <c r="H223" s="83" t="s">
        <v>29</v>
      </c>
      <c r="I223" s="93"/>
      <c r="J223" s="239"/>
      <c r="K223" s="94"/>
      <c r="L223" s="95"/>
    </row>
    <row r="224" spans="2:12" ht="15">
      <c r="B224" s="131"/>
      <c r="C224" s="92"/>
      <c r="D224" s="83"/>
      <c r="E224" s="93"/>
      <c r="F224" s="246" t="s">
        <v>113</v>
      </c>
      <c r="G224" s="247"/>
      <c r="H224" s="83" t="s">
        <v>29</v>
      </c>
      <c r="I224" s="93"/>
      <c r="J224" s="239"/>
      <c r="K224" s="94"/>
      <c r="L224" s="95"/>
    </row>
    <row r="225" spans="2:12" ht="15">
      <c r="B225" s="131"/>
      <c r="C225" s="92"/>
      <c r="D225" s="83"/>
      <c r="E225" s="93"/>
      <c r="F225" s="246" t="s">
        <v>57</v>
      </c>
      <c r="G225" s="247"/>
      <c r="H225" s="83" t="s">
        <v>29</v>
      </c>
      <c r="I225" s="93"/>
      <c r="J225" s="239"/>
      <c r="K225" s="94"/>
      <c r="L225" s="95"/>
    </row>
    <row r="226" spans="2:12" ht="15">
      <c r="B226" s="131"/>
      <c r="C226" s="92"/>
      <c r="D226" s="83"/>
      <c r="E226" s="93"/>
      <c r="F226" s="246" t="s">
        <v>107</v>
      </c>
      <c r="G226" s="247"/>
      <c r="H226" s="83" t="s">
        <v>29</v>
      </c>
      <c r="I226" s="93"/>
      <c r="J226" s="239"/>
      <c r="K226" s="94"/>
      <c r="L226" s="95"/>
    </row>
    <row r="227" spans="2:12" ht="15">
      <c r="B227" s="131"/>
      <c r="C227" s="92"/>
      <c r="D227" s="83"/>
      <c r="E227" s="93"/>
      <c r="F227" s="246" t="s">
        <v>111</v>
      </c>
      <c r="G227" s="247"/>
      <c r="H227" s="83" t="s">
        <v>29</v>
      </c>
      <c r="I227" s="93"/>
      <c r="J227" s="239"/>
      <c r="K227" s="94"/>
      <c r="L227" s="95"/>
    </row>
    <row r="228" spans="2:12" ht="15">
      <c r="B228" s="131"/>
      <c r="C228" s="92"/>
      <c r="D228" s="83"/>
      <c r="E228" s="93"/>
      <c r="F228" s="246" t="s">
        <v>82</v>
      </c>
      <c r="G228" s="247"/>
      <c r="H228" s="83" t="s">
        <v>29</v>
      </c>
      <c r="I228" s="93"/>
      <c r="J228" s="239"/>
      <c r="K228" s="201">
        <f>I219+I221+I225</f>
        <v>0</v>
      </c>
      <c r="L228" s="95"/>
    </row>
    <row r="229" spans="2:12" ht="15">
      <c r="B229" s="131"/>
      <c r="C229" s="92"/>
      <c r="D229" s="83"/>
      <c r="E229" s="93"/>
      <c r="F229" s="246" t="s">
        <v>94</v>
      </c>
      <c r="G229" s="247"/>
      <c r="H229" s="83" t="s">
        <v>29</v>
      </c>
      <c r="I229" s="93"/>
      <c r="J229" s="239"/>
      <c r="K229" s="94"/>
      <c r="L229" s="95"/>
    </row>
    <row r="230" spans="2:12" ht="15">
      <c r="B230" s="131"/>
      <c r="C230" s="92"/>
      <c r="D230" s="83"/>
      <c r="E230" s="93"/>
      <c r="F230" s="246" t="s">
        <v>58</v>
      </c>
      <c r="G230" s="247"/>
      <c r="H230" s="83" t="s">
        <v>29</v>
      </c>
      <c r="I230" s="93"/>
      <c r="J230" s="239"/>
      <c r="K230" s="94"/>
      <c r="L230" s="95"/>
    </row>
    <row r="231" spans="2:12" ht="15.75" thickBot="1">
      <c r="B231" s="149"/>
      <c r="C231" s="103"/>
      <c r="D231" s="98"/>
      <c r="E231" s="99"/>
      <c r="F231" s="248" t="s">
        <v>59</v>
      </c>
      <c r="G231" s="249"/>
      <c r="H231" s="98" t="s">
        <v>29</v>
      </c>
      <c r="I231" s="99"/>
      <c r="J231" s="239"/>
      <c r="K231" s="94"/>
      <c r="L231" s="95"/>
    </row>
    <row r="232" spans="2:12" ht="15" customHeight="1">
      <c r="B232" s="151">
        <f>B221+0.01</f>
        <v>6.119999999999997</v>
      </c>
      <c r="C232" s="150" t="s">
        <v>130</v>
      </c>
      <c r="D232" s="101" t="s">
        <v>6</v>
      </c>
      <c r="E232" s="102"/>
      <c r="F232" s="243" t="s">
        <v>112</v>
      </c>
      <c r="G232" s="243"/>
      <c r="H232" s="101" t="s">
        <v>29</v>
      </c>
      <c r="I232" s="102"/>
      <c r="J232" s="239"/>
      <c r="K232" s="94"/>
      <c r="L232" s="95"/>
    </row>
    <row r="233" spans="2:12" ht="15.75" customHeight="1">
      <c r="B233" s="137">
        <f>B232+0.01</f>
        <v>6.129999999999997</v>
      </c>
      <c r="C233" s="106" t="s">
        <v>129</v>
      </c>
      <c r="D233" s="83"/>
      <c r="E233" s="93"/>
      <c r="F233" s="244" t="s">
        <v>110</v>
      </c>
      <c r="G233" s="244"/>
      <c r="H233" s="83" t="s">
        <v>29</v>
      </c>
      <c r="I233" s="93"/>
      <c r="J233" s="239"/>
      <c r="K233" s="94"/>
      <c r="L233" s="95"/>
    </row>
    <row r="234" spans="2:12" ht="19.5" customHeight="1" thickBot="1">
      <c r="B234" s="136"/>
      <c r="C234" s="107"/>
      <c r="D234" s="98"/>
      <c r="E234" s="99"/>
      <c r="F234" s="245" t="s">
        <v>109</v>
      </c>
      <c r="G234" s="245"/>
      <c r="H234" s="98" t="s">
        <v>29</v>
      </c>
      <c r="I234" s="99"/>
      <c r="J234" s="239"/>
      <c r="K234" s="94"/>
      <c r="L234" s="95"/>
    </row>
    <row r="235" spans="2:12" ht="29.25" customHeight="1">
      <c r="B235" s="137">
        <f>B233+0.01</f>
        <v>6.139999999999997</v>
      </c>
      <c r="C235" s="100" t="s">
        <v>132</v>
      </c>
      <c r="D235" s="101" t="s">
        <v>8</v>
      </c>
      <c r="E235" s="102"/>
      <c r="F235" s="253"/>
      <c r="G235" s="254"/>
      <c r="H235" s="101"/>
      <c r="I235" s="102"/>
      <c r="J235" s="239"/>
      <c r="K235" s="94"/>
      <c r="L235" s="95"/>
    </row>
    <row r="236" spans="2:12" ht="27.75" customHeight="1">
      <c r="B236" s="131">
        <f aca="true" t="shared" si="11" ref="B236:B241">B235+0.01</f>
        <v>6.149999999999997</v>
      </c>
      <c r="C236" s="92" t="s">
        <v>131</v>
      </c>
      <c r="D236" s="83" t="s">
        <v>6</v>
      </c>
      <c r="E236" s="93"/>
      <c r="F236" s="253"/>
      <c r="G236" s="254"/>
      <c r="H236" s="83"/>
      <c r="I236" s="93"/>
      <c r="J236" s="239"/>
      <c r="K236" s="94"/>
      <c r="L236" s="95"/>
    </row>
    <row r="237" spans="2:12" ht="26.25" customHeight="1">
      <c r="B237" s="131">
        <f t="shared" si="11"/>
        <v>6.159999999999997</v>
      </c>
      <c r="C237" s="92" t="s">
        <v>116</v>
      </c>
      <c r="D237" s="83" t="s">
        <v>6</v>
      </c>
      <c r="E237" s="217"/>
      <c r="F237" s="242" t="s">
        <v>54</v>
      </c>
      <c r="G237" s="242"/>
      <c r="H237" s="83" t="s">
        <v>6</v>
      </c>
      <c r="I237" s="217"/>
      <c r="J237" s="239"/>
      <c r="K237" s="94"/>
      <c r="L237" s="95"/>
    </row>
    <row r="238" spans="2:12" ht="15">
      <c r="B238" s="131">
        <f t="shared" si="11"/>
        <v>6.169999999999996</v>
      </c>
      <c r="C238" s="92" t="s">
        <v>84</v>
      </c>
      <c r="D238" s="83" t="s">
        <v>6</v>
      </c>
      <c r="E238" s="217"/>
      <c r="F238" s="242" t="s">
        <v>126</v>
      </c>
      <c r="G238" s="242"/>
      <c r="H238" s="83" t="s">
        <v>6</v>
      </c>
      <c r="I238" s="217"/>
      <c r="J238" s="239"/>
      <c r="K238" s="94"/>
      <c r="L238" s="95"/>
    </row>
    <row r="239" spans="2:12" ht="18.75" customHeight="1">
      <c r="B239" s="131">
        <f t="shared" si="11"/>
        <v>6.179999999999996</v>
      </c>
      <c r="C239" s="92" t="s">
        <v>117</v>
      </c>
      <c r="D239" s="83" t="s">
        <v>29</v>
      </c>
      <c r="E239" s="217"/>
      <c r="F239" s="251" t="s">
        <v>7</v>
      </c>
      <c r="G239" s="252"/>
      <c r="H239" s="83" t="s">
        <v>29</v>
      </c>
      <c r="I239" s="217"/>
      <c r="J239" s="239"/>
      <c r="K239" s="94"/>
      <c r="L239" s="95"/>
    </row>
    <row r="240" spans="2:12" ht="15">
      <c r="B240" s="131">
        <f t="shared" si="11"/>
        <v>6.189999999999996</v>
      </c>
      <c r="C240" s="92" t="s">
        <v>118</v>
      </c>
      <c r="D240" s="83" t="s">
        <v>6</v>
      </c>
      <c r="E240" s="217"/>
      <c r="F240" s="251" t="s">
        <v>123</v>
      </c>
      <c r="G240" s="252"/>
      <c r="H240" s="83" t="s">
        <v>6</v>
      </c>
      <c r="I240" s="217"/>
      <c r="J240" s="239"/>
      <c r="K240" s="94"/>
      <c r="L240" s="95"/>
    </row>
    <row r="241" spans="2:12" ht="15">
      <c r="B241" s="131">
        <f t="shared" si="11"/>
        <v>6.199999999999996</v>
      </c>
      <c r="C241" s="92" t="s">
        <v>120</v>
      </c>
      <c r="D241" s="83" t="s">
        <v>6</v>
      </c>
      <c r="E241" s="217"/>
      <c r="F241" s="251" t="s">
        <v>124</v>
      </c>
      <c r="G241" s="252"/>
      <c r="H241" s="83" t="s">
        <v>6</v>
      </c>
      <c r="I241" s="217"/>
      <c r="J241" s="239"/>
      <c r="K241" s="94"/>
      <c r="L241" s="95"/>
    </row>
    <row r="242" spans="2:12" ht="15">
      <c r="B242" s="131"/>
      <c r="C242" s="92"/>
      <c r="D242" s="83"/>
      <c r="E242" s="217"/>
      <c r="F242" s="251" t="s">
        <v>125</v>
      </c>
      <c r="G242" s="252"/>
      <c r="H242" s="83" t="s">
        <v>6</v>
      </c>
      <c r="I242" s="217"/>
      <c r="J242" s="239"/>
      <c r="K242" s="94"/>
      <c r="L242" s="95"/>
    </row>
    <row r="243" spans="2:12" ht="15">
      <c r="B243" s="132">
        <f>B241+0.01</f>
        <v>6.2099999999999955</v>
      </c>
      <c r="C243" s="92" t="s">
        <v>119</v>
      </c>
      <c r="D243" s="83" t="s">
        <v>6</v>
      </c>
      <c r="E243" s="217"/>
      <c r="F243" s="251" t="s">
        <v>83</v>
      </c>
      <c r="G243" s="252"/>
      <c r="H243" s="83" t="s">
        <v>6</v>
      </c>
      <c r="I243" s="217"/>
      <c r="J243" s="239"/>
      <c r="K243" s="94"/>
      <c r="L243" s="95"/>
    </row>
    <row r="244" spans="2:12" ht="15">
      <c r="B244" s="132"/>
      <c r="C244" s="92"/>
      <c r="D244" s="83"/>
      <c r="E244" s="93"/>
      <c r="F244" s="251" t="s">
        <v>108</v>
      </c>
      <c r="G244" s="252"/>
      <c r="H244" s="83" t="s">
        <v>6</v>
      </c>
      <c r="I244" s="217"/>
      <c r="J244" s="239"/>
      <c r="K244" s="94"/>
      <c r="L244" s="95"/>
    </row>
    <row r="245" spans="2:12" ht="15">
      <c r="B245" s="132"/>
      <c r="C245" s="92"/>
      <c r="D245" s="83"/>
      <c r="E245" s="93"/>
      <c r="F245" s="251" t="s">
        <v>99</v>
      </c>
      <c r="G245" s="252"/>
      <c r="H245" s="83" t="s">
        <v>6</v>
      </c>
      <c r="I245" s="217"/>
      <c r="J245" s="239"/>
      <c r="K245" s="94"/>
      <c r="L245" s="95"/>
    </row>
    <row r="246" spans="2:12" ht="18.75" customHeight="1">
      <c r="B246" s="132">
        <f>B243+0.01</f>
        <v>6.219999999999995</v>
      </c>
      <c r="C246" s="92" t="s">
        <v>41</v>
      </c>
      <c r="D246" s="83" t="s">
        <v>6</v>
      </c>
      <c r="E246" s="93"/>
      <c r="F246" s="251" t="s">
        <v>42</v>
      </c>
      <c r="G246" s="252"/>
      <c r="H246" s="83" t="s">
        <v>27</v>
      </c>
      <c r="I246" s="217"/>
      <c r="J246" s="239"/>
      <c r="K246" s="94"/>
      <c r="L246" s="95"/>
    </row>
    <row r="247" spans="2:12" ht="18.75" customHeight="1" thickBot="1">
      <c r="B247" s="133"/>
      <c r="C247" s="103"/>
      <c r="D247" s="98"/>
      <c r="E247" s="99"/>
      <c r="F247" s="257" t="s">
        <v>43</v>
      </c>
      <c r="G247" s="258"/>
      <c r="H247" s="98" t="s">
        <v>27</v>
      </c>
      <c r="I247" s="218"/>
      <c r="J247" s="239"/>
      <c r="K247" s="104"/>
      <c r="L247" s="108"/>
    </row>
    <row r="248" spans="2:12" ht="27.75" customHeight="1">
      <c r="B248" s="134">
        <f>B246+0.01</f>
        <v>6.229999999999995</v>
      </c>
      <c r="C248" s="105" t="s">
        <v>241</v>
      </c>
      <c r="D248" s="101" t="s">
        <v>6</v>
      </c>
      <c r="E248" s="229"/>
      <c r="F248" s="265" t="s">
        <v>93</v>
      </c>
      <c r="G248" s="266"/>
      <c r="H248" s="101" t="s">
        <v>29</v>
      </c>
      <c r="I248" s="229"/>
      <c r="J248" s="259" t="s">
        <v>87</v>
      </c>
      <c r="K248" s="260"/>
      <c r="L248" s="261"/>
    </row>
    <row r="249" spans="2:12" ht="27.75" customHeight="1" thickBot="1">
      <c r="B249" s="133"/>
      <c r="C249" s="107"/>
      <c r="D249" s="98"/>
      <c r="E249" s="143"/>
      <c r="F249" s="257" t="s">
        <v>96</v>
      </c>
      <c r="G249" s="258"/>
      <c r="H249" s="98" t="s">
        <v>29</v>
      </c>
      <c r="I249" s="99"/>
      <c r="J249" s="262"/>
      <c r="K249" s="255"/>
      <c r="L249" s="256"/>
    </row>
    <row r="250" spans="2:12" ht="17.25" customHeight="1">
      <c r="B250" s="130">
        <v>7</v>
      </c>
      <c r="C250" s="269" t="s">
        <v>300</v>
      </c>
      <c r="D250" s="210"/>
      <c r="E250" s="210"/>
      <c r="F250" s="210"/>
      <c r="G250" s="210"/>
      <c r="H250" s="210"/>
      <c r="I250" s="210"/>
      <c r="J250" s="210"/>
      <c r="K250" s="210"/>
      <c r="L250" s="270"/>
    </row>
    <row r="251" spans="2:12" ht="21" customHeight="1">
      <c r="B251" s="131">
        <f aca="true" t="shared" si="12" ref="B251:B260">B250+0.01</f>
        <v>7.01</v>
      </c>
      <c r="C251" s="88" t="s">
        <v>128</v>
      </c>
      <c r="D251" s="83" t="s">
        <v>133</v>
      </c>
      <c r="E251" s="93"/>
      <c r="F251" s="250"/>
      <c r="G251" s="240"/>
      <c r="H251" s="89"/>
      <c r="I251" s="145"/>
      <c r="J251" s="241"/>
      <c r="K251" s="90"/>
      <c r="L251" s="91"/>
    </row>
    <row r="252" spans="2:12" ht="28.5" customHeight="1">
      <c r="B252" s="131">
        <f t="shared" si="12"/>
        <v>7.02</v>
      </c>
      <c r="C252" s="92" t="s">
        <v>127</v>
      </c>
      <c r="D252" s="83" t="s">
        <v>6</v>
      </c>
      <c r="E252" s="93"/>
      <c r="F252" s="242" t="s">
        <v>16</v>
      </c>
      <c r="G252" s="242"/>
      <c r="H252" s="83" t="s">
        <v>6</v>
      </c>
      <c r="I252" s="93"/>
      <c r="J252" s="239"/>
      <c r="K252" s="94"/>
      <c r="L252" s="95"/>
    </row>
    <row r="253" spans="2:12" ht="27.75" customHeight="1">
      <c r="B253" s="131">
        <f t="shared" si="12"/>
        <v>7.029999999999999</v>
      </c>
      <c r="C253" s="92" t="s">
        <v>122</v>
      </c>
      <c r="D253" s="83" t="s">
        <v>6</v>
      </c>
      <c r="E253" s="93"/>
      <c r="F253" s="263"/>
      <c r="G253" s="264"/>
      <c r="H253" s="83"/>
      <c r="I253" s="93"/>
      <c r="J253" s="239"/>
      <c r="K253" s="94"/>
      <c r="L253" s="95"/>
    </row>
    <row r="254" spans="2:12" ht="16.5" customHeight="1">
      <c r="B254" s="131">
        <f t="shared" si="12"/>
        <v>7.039999999999999</v>
      </c>
      <c r="C254" s="92" t="s">
        <v>85</v>
      </c>
      <c r="D254" s="83" t="s">
        <v>6</v>
      </c>
      <c r="E254" s="93"/>
      <c r="F254" s="263"/>
      <c r="G254" s="264"/>
      <c r="H254" s="83"/>
      <c r="I254" s="93"/>
      <c r="J254" s="239"/>
      <c r="K254" s="94"/>
      <c r="L254" s="95"/>
    </row>
    <row r="255" spans="2:12" ht="20.25" customHeight="1">
      <c r="B255" s="131">
        <f t="shared" si="12"/>
        <v>7.049999999999999</v>
      </c>
      <c r="C255" s="92" t="s">
        <v>114</v>
      </c>
      <c r="D255" s="83" t="s">
        <v>6</v>
      </c>
      <c r="E255" s="93"/>
      <c r="F255" s="263"/>
      <c r="G255" s="264"/>
      <c r="H255" s="83"/>
      <c r="I255" s="93"/>
      <c r="J255" s="239"/>
      <c r="K255" s="94"/>
      <c r="L255" s="95"/>
    </row>
    <row r="256" spans="2:12" ht="15">
      <c r="B256" s="131">
        <f t="shared" si="12"/>
        <v>7.059999999999999</v>
      </c>
      <c r="C256" s="96" t="s">
        <v>121</v>
      </c>
      <c r="D256" s="83" t="s">
        <v>6</v>
      </c>
      <c r="E256" s="93"/>
      <c r="F256" s="94" t="s">
        <v>44</v>
      </c>
      <c r="G256" s="94"/>
      <c r="H256" s="83" t="s">
        <v>6</v>
      </c>
      <c r="I256" s="93"/>
      <c r="J256" s="239"/>
      <c r="K256" s="94"/>
      <c r="L256" s="95"/>
    </row>
    <row r="257" spans="2:12" ht="16.5" customHeight="1">
      <c r="B257" s="131">
        <f t="shared" si="12"/>
        <v>7.0699999999999985</v>
      </c>
      <c r="C257" s="96" t="s">
        <v>134</v>
      </c>
      <c r="D257" s="83" t="s">
        <v>6</v>
      </c>
      <c r="E257" s="93"/>
      <c r="F257" s="83"/>
      <c r="G257" s="83"/>
      <c r="H257" s="83"/>
      <c r="I257" s="93"/>
      <c r="J257" s="239"/>
      <c r="K257" s="94"/>
      <c r="L257" s="95"/>
    </row>
    <row r="258" spans="2:12" ht="16.5" customHeight="1">
      <c r="B258" s="131">
        <f t="shared" si="12"/>
        <v>7.079999999999998</v>
      </c>
      <c r="C258" s="96" t="s">
        <v>135</v>
      </c>
      <c r="D258" s="83" t="s">
        <v>6</v>
      </c>
      <c r="E258" s="93"/>
      <c r="F258" s="263"/>
      <c r="G258" s="264"/>
      <c r="H258" s="83"/>
      <c r="I258" s="93"/>
      <c r="J258" s="239"/>
      <c r="K258" s="94"/>
      <c r="L258" s="95"/>
    </row>
    <row r="259" spans="2:12" ht="15.75" thickBot="1">
      <c r="B259" s="136">
        <f t="shared" si="12"/>
        <v>7.089999999999998</v>
      </c>
      <c r="C259" s="97" t="s">
        <v>86</v>
      </c>
      <c r="D259" s="98" t="s">
        <v>6</v>
      </c>
      <c r="E259" s="99"/>
      <c r="F259" s="98"/>
      <c r="G259" s="98"/>
      <c r="H259" s="98"/>
      <c r="I259" s="99"/>
      <c r="J259" s="239"/>
      <c r="K259" s="94"/>
      <c r="L259" s="95"/>
    </row>
    <row r="260" spans="2:12" ht="15">
      <c r="B260" s="137">
        <f t="shared" si="12"/>
        <v>7.099999999999998</v>
      </c>
      <c r="C260" s="100" t="s">
        <v>115</v>
      </c>
      <c r="D260" s="101" t="s">
        <v>5</v>
      </c>
      <c r="E260" s="102"/>
      <c r="F260" s="267" t="s">
        <v>71</v>
      </c>
      <c r="G260" s="268"/>
      <c r="H260" s="101" t="s">
        <v>29</v>
      </c>
      <c r="I260" s="102"/>
      <c r="J260" s="239"/>
      <c r="K260" s="94"/>
      <c r="L260" s="95"/>
    </row>
    <row r="261" spans="2:12" ht="15">
      <c r="B261" s="131"/>
      <c r="C261" s="92"/>
      <c r="D261" s="83"/>
      <c r="E261" s="93"/>
      <c r="F261" s="246" t="s">
        <v>56</v>
      </c>
      <c r="G261" s="247"/>
      <c r="H261" s="83" t="s">
        <v>29</v>
      </c>
      <c r="I261" s="93"/>
      <c r="J261" s="239"/>
      <c r="K261" s="94"/>
      <c r="L261" s="95"/>
    </row>
    <row r="262" spans="2:12" ht="15">
      <c r="B262" s="131">
        <f>B260+0.01</f>
        <v>7.109999999999998</v>
      </c>
      <c r="C262" s="94" t="s">
        <v>53</v>
      </c>
      <c r="D262" s="83" t="s">
        <v>5</v>
      </c>
      <c r="E262" s="93"/>
      <c r="F262" s="246" t="s">
        <v>106</v>
      </c>
      <c r="G262" s="247"/>
      <c r="H262" s="83" t="s">
        <v>29</v>
      </c>
      <c r="I262" s="93"/>
      <c r="J262" s="239"/>
      <c r="K262" s="94"/>
      <c r="L262" s="95"/>
    </row>
    <row r="263" spans="2:12" ht="15">
      <c r="B263" s="131"/>
      <c r="C263" s="94"/>
      <c r="D263" s="83"/>
      <c r="E263" s="93"/>
      <c r="F263" s="246" t="s">
        <v>204</v>
      </c>
      <c r="G263" s="247"/>
      <c r="H263" s="83" t="s">
        <v>29</v>
      </c>
      <c r="I263" s="93"/>
      <c r="J263" s="239"/>
      <c r="K263" s="94"/>
      <c r="L263" s="95"/>
    </row>
    <row r="264" spans="2:12" ht="15">
      <c r="B264" s="131"/>
      <c r="C264" s="94"/>
      <c r="D264" s="83"/>
      <c r="E264" s="93"/>
      <c r="F264" s="246" t="s">
        <v>136</v>
      </c>
      <c r="G264" s="247"/>
      <c r="H264" s="83" t="s">
        <v>29</v>
      </c>
      <c r="I264" s="93"/>
      <c r="J264" s="239"/>
      <c r="K264" s="94"/>
      <c r="L264" s="95"/>
    </row>
    <row r="265" spans="2:12" ht="15">
      <c r="B265" s="131"/>
      <c r="C265" s="92"/>
      <c r="D265" s="83"/>
      <c r="E265" s="93"/>
      <c r="F265" s="246" t="s">
        <v>113</v>
      </c>
      <c r="G265" s="247"/>
      <c r="H265" s="83" t="s">
        <v>29</v>
      </c>
      <c r="I265" s="93"/>
      <c r="J265" s="239"/>
      <c r="K265" s="94"/>
      <c r="L265" s="95"/>
    </row>
    <row r="266" spans="2:12" ht="15">
      <c r="B266" s="131"/>
      <c r="C266" s="92"/>
      <c r="D266" s="83"/>
      <c r="E266" s="93"/>
      <c r="F266" s="246" t="s">
        <v>57</v>
      </c>
      <c r="G266" s="247"/>
      <c r="H266" s="83" t="s">
        <v>29</v>
      </c>
      <c r="I266" s="93"/>
      <c r="J266" s="239"/>
      <c r="K266" s="94"/>
      <c r="L266" s="95"/>
    </row>
    <row r="267" spans="2:12" ht="15">
      <c r="B267" s="131"/>
      <c r="C267" s="92"/>
      <c r="D267" s="83"/>
      <c r="E267" s="93"/>
      <c r="F267" s="246" t="s">
        <v>107</v>
      </c>
      <c r="G267" s="247"/>
      <c r="H267" s="83" t="s">
        <v>29</v>
      </c>
      <c r="I267" s="93"/>
      <c r="J267" s="239"/>
      <c r="K267" s="94"/>
      <c r="L267" s="95"/>
    </row>
    <row r="268" spans="2:12" ht="15">
      <c r="B268" s="131"/>
      <c r="C268" s="92"/>
      <c r="D268" s="83"/>
      <c r="E268" s="93"/>
      <c r="F268" s="246" t="s">
        <v>111</v>
      </c>
      <c r="G268" s="247"/>
      <c r="H268" s="83" t="s">
        <v>29</v>
      </c>
      <c r="I268" s="93"/>
      <c r="J268" s="239"/>
      <c r="K268" s="94"/>
      <c r="L268" s="95"/>
    </row>
    <row r="269" spans="2:12" ht="15">
      <c r="B269" s="131"/>
      <c r="C269" s="92"/>
      <c r="D269" s="83"/>
      <c r="E269" s="93"/>
      <c r="F269" s="246" t="s">
        <v>82</v>
      </c>
      <c r="G269" s="247"/>
      <c r="H269" s="83" t="s">
        <v>29</v>
      </c>
      <c r="I269" s="93"/>
      <c r="J269" s="239"/>
      <c r="K269" s="201">
        <f>D269</f>
        <v>0</v>
      </c>
      <c r="L269" s="95"/>
    </row>
    <row r="270" spans="2:12" ht="15">
      <c r="B270" s="131"/>
      <c r="C270" s="92"/>
      <c r="D270" s="83"/>
      <c r="E270" s="93"/>
      <c r="F270" s="246" t="s">
        <v>94</v>
      </c>
      <c r="G270" s="247"/>
      <c r="H270" s="83" t="s">
        <v>29</v>
      </c>
      <c r="I270" s="93"/>
      <c r="J270" s="239"/>
      <c r="K270" s="94"/>
      <c r="L270" s="95"/>
    </row>
    <row r="271" spans="2:12" ht="15">
      <c r="B271" s="131"/>
      <c r="C271" s="92"/>
      <c r="D271" s="83"/>
      <c r="E271" s="93"/>
      <c r="F271" s="246" t="s">
        <v>58</v>
      </c>
      <c r="G271" s="247"/>
      <c r="H271" s="83" t="s">
        <v>29</v>
      </c>
      <c r="I271" s="93"/>
      <c r="J271" s="239"/>
      <c r="K271" s="94"/>
      <c r="L271" s="95"/>
    </row>
    <row r="272" spans="2:12" ht="15.75" thickBot="1">
      <c r="B272" s="149"/>
      <c r="C272" s="103"/>
      <c r="D272" s="98"/>
      <c r="E272" s="99"/>
      <c r="F272" s="248" t="s">
        <v>59</v>
      </c>
      <c r="G272" s="249"/>
      <c r="H272" s="98" t="s">
        <v>29</v>
      </c>
      <c r="I272" s="99"/>
      <c r="J272" s="239"/>
      <c r="K272" s="94"/>
      <c r="L272" s="95"/>
    </row>
    <row r="273" spans="2:12" ht="15" customHeight="1">
      <c r="B273" s="151">
        <f>B262+0.01</f>
        <v>7.119999999999997</v>
      </c>
      <c r="C273" s="150" t="s">
        <v>130</v>
      </c>
      <c r="D273" s="101" t="s">
        <v>6</v>
      </c>
      <c r="E273" s="102"/>
      <c r="F273" s="243" t="s">
        <v>112</v>
      </c>
      <c r="G273" s="243"/>
      <c r="H273" s="101" t="s">
        <v>29</v>
      </c>
      <c r="I273" s="102"/>
      <c r="J273" s="239"/>
      <c r="K273" s="94"/>
      <c r="L273" s="95"/>
    </row>
    <row r="274" spans="2:12" ht="15.75" customHeight="1">
      <c r="B274" s="137">
        <f>B273+0.01</f>
        <v>7.129999999999997</v>
      </c>
      <c r="C274" s="106" t="s">
        <v>129</v>
      </c>
      <c r="D274" s="83"/>
      <c r="E274" s="93"/>
      <c r="F274" s="244" t="s">
        <v>110</v>
      </c>
      <c r="G274" s="244"/>
      <c r="H274" s="83" t="s">
        <v>29</v>
      </c>
      <c r="I274" s="93"/>
      <c r="J274" s="239"/>
      <c r="K274" s="94"/>
      <c r="L274" s="95"/>
    </row>
    <row r="275" spans="2:12" ht="19.5" customHeight="1" thickBot="1">
      <c r="B275" s="136"/>
      <c r="C275" s="107"/>
      <c r="D275" s="98"/>
      <c r="E275" s="99"/>
      <c r="F275" s="245" t="s">
        <v>109</v>
      </c>
      <c r="G275" s="245"/>
      <c r="H275" s="98" t="s">
        <v>29</v>
      </c>
      <c r="I275" s="99"/>
      <c r="J275" s="239"/>
      <c r="K275" s="94"/>
      <c r="L275" s="95"/>
    </row>
    <row r="276" spans="2:12" ht="29.25" customHeight="1">
      <c r="B276" s="137">
        <f>B274+0.01</f>
        <v>7.139999999999997</v>
      </c>
      <c r="C276" s="100" t="s">
        <v>132</v>
      </c>
      <c r="D276" s="101" t="s">
        <v>8</v>
      </c>
      <c r="E276" s="102"/>
      <c r="F276" s="253"/>
      <c r="G276" s="254"/>
      <c r="H276" s="101"/>
      <c r="I276" s="102"/>
      <c r="J276" s="239"/>
      <c r="K276" s="94"/>
      <c r="L276" s="95"/>
    </row>
    <row r="277" spans="2:12" ht="27.75" customHeight="1">
      <c r="B277" s="131">
        <f aca="true" t="shared" si="13" ref="B277:B282">B276+0.01</f>
        <v>7.149999999999997</v>
      </c>
      <c r="C277" s="92" t="s">
        <v>131</v>
      </c>
      <c r="D277" s="83" t="s">
        <v>6</v>
      </c>
      <c r="E277" s="93"/>
      <c r="F277" s="253"/>
      <c r="G277" s="254"/>
      <c r="H277" s="83"/>
      <c r="I277" s="93"/>
      <c r="J277" s="239"/>
      <c r="K277" s="94"/>
      <c r="L277" s="95"/>
    </row>
    <row r="278" spans="2:12" ht="26.25" customHeight="1">
      <c r="B278" s="131">
        <f t="shared" si="13"/>
        <v>7.159999999999997</v>
      </c>
      <c r="C278" s="92" t="s">
        <v>116</v>
      </c>
      <c r="D278" s="83" t="s">
        <v>6</v>
      </c>
      <c r="E278" s="217"/>
      <c r="F278" s="242" t="s">
        <v>54</v>
      </c>
      <c r="G278" s="242"/>
      <c r="H278" s="83" t="s">
        <v>6</v>
      </c>
      <c r="I278" s="217"/>
      <c r="J278" s="239"/>
      <c r="K278" s="94"/>
      <c r="L278" s="95"/>
    </row>
    <row r="279" spans="2:12" ht="15">
      <c r="B279" s="131">
        <f t="shared" si="13"/>
        <v>7.169999999999996</v>
      </c>
      <c r="C279" s="92" t="s">
        <v>84</v>
      </c>
      <c r="D279" s="83" t="s">
        <v>6</v>
      </c>
      <c r="E279" s="217"/>
      <c r="F279" s="242" t="s">
        <v>126</v>
      </c>
      <c r="G279" s="242"/>
      <c r="H279" s="83" t="s">
        <v>6</v>
      </c>
      <c r="I279" s="217"/>
      <c r="J279" s="239"/>
      <c r="K279" s="94"/>
      <c r="L279" s="95"/>
    </row>
    <row r="280" spans="2:12" ht="18.75" customHeight="1">
      <c r="B280" s="131">
        <f t="shared" si="13"/>
        <v>7.179999999999996</v>
      </c>
      <c r="C280" s="92" t="s">
        <v>117</v>
      </c>
      <c r="D280" s="83" t="s">
        <v>29</v>
      </c>
      <c r="E280" s="217"/>
      <c r="F280" s="251" t="s">
        <v>7</v>
      </c>
      <c r="G280" s="252"/>
      <c r="H280" s="83" t="s">
        <v>29</v>
      </c>
      <c r="I280" s="217"/>
      <c r="J280" s="239"/>
      <c r="K280" s="94"/>
      <c r="L280" s="95"/>
    </row>
    <row r="281" spans="2:12" ht="15">
      <c r="B281" s="131">
        <f t="shared" si="13"/>
        <v>7.189999999999996</v>
      </c>
      <c r="C281" s="92" t="s">
        <v>118</v>
      </c>
      <c r="D281" s="83" t="s">
        <v>6</v>
      </c>
      <c r="E281" s="217"/>
      <c r="F281" s="251" t="s">
        <v>123</v>
      </c>
      <c r="G281" s="252"/>
      <c r="H281" s="83" t="s">
        <v>6</v>
      </c>
      <c r="I281" s="217"/>
      <c r="J281" s="239"/>
      <c r="K281" s="94"/>
      <c r="L281" s="95"/>
    </row>
    <row r="282" spans="2:12" ht="15">
      <c r="B282" s="131">
        <f t="shared" si="13"/>
        <v>7.199999999999996</v>
      </c>
      <c r="C282" s="92" t="s">
        <v>120</v>
      </c>
      <c r="D282" s="83" t="s">
        <v>6</v>
      </c>
      <c r="E282" s="217"/>
      <c r="F282" s="251" t="s">
        <v>124</v>
      </c>
      <c r="G282" s="252"/>
      <c r="H282" s="83" t="s">
        <v>6</v>
      </c>
      <c r="I282" s="217"/>
      <c r="J282" s="239"/>
      <c r="K282" s="94"/>
      <c r="L282" s="95"/>
    </row>
    <row r="283" spans="2:12" ht="15">
      <c r="B283" s="131"/>
      <c r="C283" s="92"/>
      <c r="D283" s="83"/>
      <c r="E283" s="217"/>
      <c r="F283" s="251" t="s">
        <v>125</v>
      </c>
      <c r="G283" s="252"/>
      <c r="H283" s="83" t="s">
        <v>6</v>
      </c>
      <c r="I283" s="217"/>
      <c r="J283" s="239"/>
      <c r="K283" s="94"/>
      <c r="L283" s="95"/>
    </row>
    <row r="284" spans="2:12" ht="15">
      <c r="B284" s="132">
        <f>B282+0.01</f>
        <v>7.2099999999999955</v>
      </c>
      <c r="C284" s="92" t="s">
        <v>119</v>
      </c>
      <c r="D284" s="83" t="s">
        <v>6</v>
      </c>
      <c r="E284" s="217"/>
      <c r="F284" s="251" t="s">
        <v>83</v>
      </c>
      <c r="G284" s="252"/>
      <c r="H284" s="83" t="s">
        <v>6</v>
      </c>
      <c r="I284" s="217"/>
      <c r="J284" s="239"/>
      <c r="K284" s="94"/>
      <c r="L284" s="95"/>
    </row>
    <row r="285" spans="2:12" ht="15">
      <c r="B285" s="132"/>
      <c r="C285" s="92"/>
      <c r="D285" s="83"/>
      <c r="E285" s="93"/>
      <c r="F285" s="251" t="s">
        <v>108</v>
      </c>
      <c r="G285" s="252"/>
      <c r="H285" s="83" t="s">
        <v>6</v>
      </c>
      <c r="I285" s="217"/>
      <c r="J285" s="239"/>
      <c r="K285" s="94"/>
      <c r="L285" s="95"/>
    </row>
    <row r="286" spans="2:12" ht="15">
      <c r="B286" s="132"/>
      <c r="C286" s="92"/>
      <c r="D286" s="83"/>
      <c r="E286" s="93"/>
      <c r="F286" s="251" t="s">
        <v>99</v>
      </c>
      <c r="G286" s="252"/>
      <c r="H286" s="83" t="s">
        <v>6</v>
      </c>
      <c r="I286" s="217"/>
      <c r="J286" s="239"/>
      <c r="K286" s="94"/>
      <c r="L286" s="95"/>
    </row>
    <row r="287" spans="2:12" ht="18.75" customHeight="1">
      <c r="B287" s="132">
        <f>B284+0.01</f>
        <v>7.219999999999995</v>
      </c>
      <c r="C287" s="92" t="s">
        <v>41</v>
      </c>
      <c r="D287" s="83" t="s">
        <v>6</v>
      </c>
      <c r="E287" s="93"/>
      <c r="F287" s="251" t="s">
        <v>42</v>
      </c>
      <c r="G287" s="252"/>
      <c r="H287" s="83" t="s">
        <v>27</v>
      </c>
      <c r="I287" s="217"/>
      <c r="J287" s="239"/>
      <c r="K287" s="94"/>
      <c r="L287" s="95"/>
    </row>
    <row r="288" spans="2:12" ht="18.75" customHeight="1" thickBot="1">
      <c r="B288" s="133"/>
      <c r="C288" s="103"/>
      <c r="D288" s="98"/>
      <c r="E288" s="99"/>
      <c r="F288" s="257" t="s">
        <v>43</v>
      </c>
      <c r="G288" s="258"/>
      <c r="H288" s="98" t="s">
        <v>27</v>
      </c>
      <c r="I288" s="218"/>
      <c r="J288" s="239"/>
      <c r="K288" s="104"/>
      <c r="L288" s="108"/>
    </row>
    <row r="289" spans="2:12" ht="27.75" customHeight="1">
      <c r="B289" s="134">
        <f>B287+0.01</f>
        <v>7.229999999999995</v>
      </c>
      <c r="C289" s="105" t="s">
        <v>245</v>
      </c>
      <c r="D289" s="101" t="s">
        <v>6</v>
      </c>
      <c r="E289" s="229"/>
      <c r="F289" s="265" t="s">
        <v>93</v>
      </c>
      <c r="G289" s="266"/>
      <c r="H289" s="101" t="s">
        <v>29</v>
      </c>
      <c r="I289" s="229"/>
      <c r="J289" s="259" t="s">
        <v>87</v>
      </c>
      <c r="K289" s="260"/>
      <c r="L289" s="261"/>
    </row>
    <row r="290" spans="2:12" ht="27.75" customHeight="1" thickBot="1">
      <c r="B290" s="133"/>
      <c r="C290" s="107"/>
      <c r="D290" s="98"/>
      <c r="E290" s="143"/>
      <c r="F290" s="257" t="s">
        <v>96</v>
      </c>
      <c r="G290" s="258"/>
      <c r="H290" s="98" t="s">
        <v>29</v>
      </c>
      <c r="I290" s="99"/>
      <c r="J290" s="262"/>
      <c r="K290" s="255"/>
      <c r="L290" s="256"/>
    </row>
    <row r="291" spans="2:12" ht="17.25" customHeight="1">
      <c r="B291" s="130"/>
      <c r="C291" s="269" t="s">
        <v>300</v>
      </c>
      <c r="D291" s="210"/>
      <c r="E291" s="210"/>
      <c r="F291" s="210"/>
      <c r="G291" s="210"/>
      <c r="H291" s="210"/>
      <c r="I291" s="210"/>
      <c r="J291" s="210"/>
      <c r="K291" s="210"/>
      <c r="L291" s="270"/>
    </row>
    <row r="292" spans="2:12" ht="21" customHeight="1">
      <c r="B292" s="131">
        <f aca="true" t="shared" si="14" ref="B292:B301">B291+0.01</f>
        <v>0.01</v>
      </c>
      <c r="C292" s="88" t="s">
        <v>128</v>
      </c>
      <c r="D292" s="83" t="s">
        <v>133</v>
      </c>
      <c r="E292" s="93"/>
      <c r="F292" s="250"/>
      <c r="G292" s="240"/>
      <c r="H292" s="89"/>
      <c r="I292" s="145"/>
      <c r="J292" s="241"/>
      <c r="K292" s="90"/>
      <c r="L292" s="91"/>
    </row>
    <row r="293" spans="2:12" ht="28.5" customHeight="1">
      <c r="B293" s="131">
        <f t="shared" si="14"/>
        <v>0.02</v>
      </c>
      <c r="C293" s="92" t="s">
        <v>127</v>
      </c>
      <c r="D293" s="83" t="s">
        <v>6</v>
      </c>
      <c r="E293" s="93"/>
      <c r="F293" s="242" t="s">
        <v>16</v>
      </c>
      <c r="G293" s="242"/>
      <c r="H293" s="83" t="s">
        <v>6</v>
      </c>
      <c r="I293" s="93"/>
      <c r="J293" s="239"/>
      <c r="K293" s="94"/>
      <c r="L293" s="95"/>
    </row>
    <row r="294" spans="2:12" ht="27.75" customHeight="1">
      <c r="B294" s="131">
        <f t="shared" si="14"/>
        <v>0.03</v>
      </c>
      <c r="C294" s="92" t="s">
        <v>122</v>
      </c>
      <c r="D294" s="83" t="s">
        <v>6</v>
      </c>
      <c r="E294" s="93"/>
      <c r="F294" s="263"/>
      <c r="G294" s="264"/>
      <c r="H294" s="83"/>
      <c r="I294" s="93"/>
      <c r="J294" s="239"/>
      <c r="K294" s="94"/>
      <c r="L294" s="95"/>
    </row>
    <row r="295" spans="2:12" ht="16.5" customHeight="1">
      <c r="B295" s="131">
        <f t="shared" si="14"/>
        <v>0.04</v>
      </c>
      <c r="C295" s="92" t="s">
        <v>85</v>
      </c>
      <c r="D295" s="83" t="s">
        <v>6</v>
      </c>
      <c r="E295" s="93"/>
      <c r="F295" s="263"/>
      <c r="G295" s="264"/>
      <c r="H295" s="83"/>
      <c r="I295" s="93"/>
      <c r="J295" s="239"/>
      <c r="K295" s="94"/>
      <c r="L295" s="95"/>
    </row>
    <row r="296" spans="2:12" ht="20.25" customHeight="1">
      <c r="B296" s="131">
        <f t="shared" si="14"/>
        <v>0.05</v>
      </c>
      <c r="C296" s="92" t="s">
        <v>114</v>
      </c>
      <c r="D296" s="83" t="s">
        <v>6</v>
      </c>
      <c r="E296" s="93"/>
      <c r="F296" s="263"/>
      <c r="G296" s="264"/>
      <c r="H296" s="83"/>
      <c r="I296" s="93"/>
      <c r="J296" s="239"/>
      <c r="K296" s="94"/>
      <c r="L296" s="95"/>
    </row>
    <row r="297" spans="2:12" ht="15">
      <c r="B297" s="131">
        <f t="shared" si="14"/>
        <v>0.060000000000000005</v>
      </c>
      <c r="C297" s="96" t="s">
        <v>121</v>
      </c>
      <c r="D297" s="83" t="s">
        <v>6</v>
      </c>
      <c r="E297" s="93"/>
      <c r="F297" s="94" t="s">
        <v>44</v>
      </c>
      <c r="G297" s="94"/>
      <c r="H297" s="83" t="s">
        <v>6</v>
      </c>
      <c r="I297" s="93"/>
      <c r="J297" s="239"/>
      <c r="K297" s="94"/>
      <c r="L297" s="95"/>
    </row>
    <row r="298" spans="2:12" ht="16.5" customHeight="1">
      <c r="B298" s="131">
        <f t="shared" si="14"/>
        <v>0.07</v>
      </c>
      <c r="C298" s="96" t="s">
        <v>134</v>
      </c>
      <c r="D298" s="83" t="s">
        <v>6</v>
      </c>
      <c r="E298" s="93"/>
      <c r="F298" s="83"/>
      <c r="G298" s="83"/>
      <c r="H298" s="83"/>
      <c r="I298" s="93"/>
      <c r="J298" s="239"/>
      <c r="K298" s="94"/>
      <c r="L298" s="95"/>
    </row>
    <row r="299" spans="2:12" ht="16.5" customHeight="1">
      <c r="B299" s="131">
        <f t="shared" si="14"/>
        <v>0.08</v>
      </c>
      <c r="C299" s="96" t="s">
        <v>135</v>
      </c>
      <c r="D299" s="83" t="s">
        <v>6</v>
      </c>
      <c r="E299" s="93"/>
      <c r="F299" s="263"/>
      <c r="G299" s="264"/>
      <c r="H299" s="83"/>
      <c r="I299" s="93"/>
      <c r="J299" s="239"/>
      <c r="K299" s="94"/>
      <c r="L299" s="95"/>
    </row>
    <row r="300" spans="2:12" ht="15.75" thickBot="1">
      <c r="B300" s="136">
        <f t="shared" si="14"/>
        <v>0.09</v>
      </c>
      <c r="C300" s="97" t="s">
        <v>86</v>
      </c>
      <c r="D300" s="98" t="s">
        <v>6</v>
      </c>
      <c r="E300" s="99"/>
      <c r="F300" s="98"/>
      <c r="G300" s="98"/>
      <c r="H300" s="98"/>
      <c r="I300" s="99"/>
      <c r="J300" s="239"/>
      <c r="K300" s="94"/>
      <c r="L300" s="95"/>
    </row>
    <row r="301" spans="2:12" ht="15">
      <c r="B301" s="137">
        <f t="shared" si="14"/>
        <v>0.09999999999999999</v>
      </c>
      <c r="C301" s="100" t="s">
        <v>115</v>
      </c>
      <c r="D301" s="101" t="s">
        <v>5</v>
      </c>
      <c r="E301" s="102"/>
      <c r="F301" s="267" t="s">
        <v>71</v>
      </c>
      <c r="G301" s="268"/>
      <c r="H301" s="101" t="s">
        <v>29</v>
      </c>
      <c r="I301" s="102"/>
      <c r="J301" s="239"/>
      <c r="K301" s="94"/>
      <c r="L301" s="95"/>
    </row>
    <row r="302" spans="2:12" ht="15">
      <c r="B302" s="131"/>
      <c r="C302" s="92"/>
      <c r="D302" s="83"/>
      <c r="E302" s="93"/>
      <c r="F302" s="246" t="s">
        <v>56</v>
      </c>
      <c r="G302" s="247"/>
      <c r="H302" s="83" t="s">
        <v>29</v>
      </c>
      <c r="I302" s="93"/>
      <c r="J302" s="239"/>
      <c r="K302" s="94"/>
      <c r="L302" s="95"/>
    </row>
    <row r="303" spans="2:12" ht="15">
      <c r="B303" s="131">
        <f>B301+0.01</f>
        <v>0.10999999999999999</v>
      </c>
      <c r="C303" s="94" t="s">
        <v>53</v>
      </c>
      <c r="D303" s="83" t="s">
        <v>5</v>
      </c>
      <c r="E303" s="93"/>
      <c r="F303" s="246" t="s">
        <v>106</v>
      </c>
      <c r="G303" s="247"/>
      <c r="H303" s="83" t="s">
        <v>29</v>
      </c>
      <c r="I303" s="93"/>
      <c r="J303" s="239"/>
      <c r="K303" s="94"/>
      <c r="L303" s="95"/>
    </row>
    <row r="304" spans="2:12" ht="15">
      <c r="B304" s="131"/>
      <c r="C304" s="94"/>
      <c r="D304" s="83"/>
      <c r="E304" s="93"/>
      <c r="F304" s="246" t="s">
        <v>204</v>
      </c>
      <c r="G304" s="247"/>
      <c r="H304" s="83" t="s">
        <v>29</v>
      </c>
      <c r="I304" s="93"/>
      <c r="J304" s="239"/>
      <c r="K304" s="94"/>
      <c r="L304" s="95"/>
    </row>
    <row r="305" spans="2:12" ht="15">
      <c r="B305" s="131"/>
      <c r="C305" s="94"/>
      <c r="D305" s="83"/>
      <c r="E305" s="93"/>
      <c r="F305" s="246" t="s">
        <v>136</v>
      </c>
      <c r="G305" s="247"/>
      <c r="H305" s="83" t="s">
        <v>29</v>
      </c>
      <c r="I305" s="93"/>
      <c r="J305" s="239"/>
      <c r="K305" s="94"/>
      <c r="L305" s="95"/>
    </row>
    <row r="306" spans="2:12" ht="15">
      <c r="B306" s="131"/>
      <c r="C306" s="92"/>
      <c r="D306" s="83"/>
      <c r="E306" s="93"/>
      <c r="F306" s="246" t="s">
        <v>113</v>
      </c>
      <c r="G306" s="247"/>
      <c r="H306" s="83" t="s">
        <v>29</v>
      </c>
      <c r="I306" s="93"/>
      <c r="J306" s="239"/>
      <c r="K306" s="94"/>
      <c r="L306" s="95"/>
    </row>
    <row r="307" spans="2:12" ht="15">
      <c r="B307" s="131"/>
      <c r="C307" s="92"/>
      <c r="D307" s="83"/>
      <c r="E307" s="93"/>
      <c r="F307" s="246" t="s">
        <v>57</v>
      </c>
      <c r="G307" s="247"/>
      <c r="H307" s="83" t="s">
        <v>29</v>
      </c>
      <c r="I307" s="93"/>
      <c r="J307" s="239"/>
      <c r="K307" s="94"/>
      <c r="L307" s="95"/>
    </row>
    <row r="308" spans="2:12" ht="15">
      <c r="B308" s="131"/>
      <c r="C308" s="92"/>
      <c r="D308" s="83"/>
      <c r="E308" s="93"/>
      <c r="F308" s="246" t="s">
        <v>107</v>
      </c>
      <c r="G308" s="247"/>
      <c r="H308" s="83" t="s">
        <v>29</v>
      </c>
      <c r="I308" s="93"/>
      <c r="J308" s="239"/>
      <c r="K308" s="94"/>
      <c r="L308" s="95"/>
    </row>
    <row r="309" spans="2:12" ht="15">
      <c r="B309" s="131"/>
      <c r="C309" s="92"/>
      <c r="D309" s="83"/>
      <c r="E309" s="93"/>
      <c r="F309" s="246" t="s">
        <v>111</v>
      </c>
      <c r="G309" s="247"/>
      <c r="H309" s="83" t="s">
        <v>29</v>
      </c>
      <c r="I309" s="93"/>
      <c r="J309" s="239"/>
      <c r="K309" s="94"/>
      <c r="L309" s="95"/>
    </row>
    <row r="310" spans="2:12" ht="15">
      <c r="B310" s="131"/>
      <c r="C310" s="92"/>
      <c r="D310" s="83"/>
      <c r="E310" s="93"/>
      <c r="F310" s="246" t="s">
        <v>82</v>
      </c>
      <c r="G310" s="247"/>
      <c r="H310" s="83" t="s">
        <v>29</v>
      </c>
      <c r="I310" s="93"/>
      <c r="J310" s="239"/>
      <c r="K310" s="201">
        <f>I301+I303+I307</f>
        <v>0</v>
      </c>
      <c r="L310" s="95"/>
    </row>
    <row r="311" spans="2:12" ht="15">
      <c r="B311" s="131"/>
      <c r="C311" s="92"/>
      <c r="D311" s="83"/>
      <c r="E311" s="93"/>
      <c r="F311" s="246" t="s">
        <v>94</v>
      </c>
      <c r="G311" s="247"/>
      <c r="H311" s="83" t="s">
        <v>29</v>
      </c>
      <c r="I311" s="93"/>
      <c r="J311" s="239"/>
      <c r="K311" s="94"/>
      <c r="L311" s="95"/>
    </row>
    <row r="312" spans="2:12" ht="15">
      <c r="B312" s="131"/>
      <c r="C312" s="92"/>
      <c r="D312" s="83"/>
      <c r="E312" s="93"/>
      <c r="F312" s="246" t="s">
        <v>58</v>
      </c>
      <c r="G312" s="247"/>
      <c r="H312" s="83" t="s">
        <v>29</v>
      </c>
      <c r="I312" s="93"/>
      <c r="J312" s="239"/>
      <c r="K312" s="94"/>
      <c r="L312" s="95"/>
    </row>
    <row r="313" spans="2:12" ht="15.75" thickBot="1">
      <c r="B313" s="149"/>
      <c r="C313" s="103"/>
      <c r="D313" s="98"/>
      <c r="E313" s="99"/>
      <c r="F313" s="248" t="s">
        <v>59</v>
      </c>
      <c r="G313" s="249"/>
      <c r="H313" s="98" t="s">
        <v>29</v>
      </c>
      <c r="I313" s="99"/>
      <c r="J313" s="239"/>
      <c r="K313" s="94"/>
      <c r="L313" s="95"/>
    </row>
    <row r="314" spans="2:12" ht="15" customHeight="1">
      <c r="B314" s="151">
        <f>B303+0.01</f>
        <v>0.11999999999999998</v>
      </c>
      <c r="C314" s="150" t="s">
        <v>130</v>
      </c>
      <c r="D314" s="101" t="s">
        <v>6</v>
      </c>
      <c r="E314" s="102"/>
      <c r="F314" s="243" t="s">
        <v>112</v>
      </c>
      <c r="G314" s="243"/>
      <c r="H314" s="101" t="s">
        <v>29</v>
      </c>
      <c r="I314" s="102"/>
      <c r="J314" s="239"/>
      <c r="K314" s="94"/>
      <c r="L314" s="95"/>
    </row>
    <row r="315" spans="2:12" ht="15.75" customHeight="1">
      <c r="B315" s="137">
        <f>B314+0.01</f>
        <v>0.12999999999999998</v>
      </c>
      <c r="C315" s="106" t="s">
        <v>129</v>
      </c>
      <c r="D315" s="101" t="s">
        <v>6</v>
      </c>
      <c r="E315" s="93"/>
      <c r="F315" s="244" t="s">
        <v>110</v>
      </c>
      <c r="G315" s="244"/>
      <c r="H315" s="83" t="s">
        <v>29</v>
      </c>
      <c r="I315" s="93"/>
      <c r="J315" s="239"/>
      <c r="K315" s="94"/>
      <c r="L315" s="95"/>
    </row>
    <row r="316" spans="2:12" ht="19.5" customHeight="1" thickBot="1">
      <c r="B316" s="136"/>
      <c r="C316" s="107"/>
      <c r="D316" s="101" t="s">
        <v>6</v>
      </c>
      <c r="E316" s="99"/>
      <c r="F316" s="245" t="s">
        <v>109</v>
      </c>
      <c r="G316" s="245"/>
      <c r="H316" s="98" t="s">
        <v>29</v>
      </c>
      <c r="I316" s="99"/>
      <c r="J316" s="239"/>
      <c r="K316" s="94"/>
      <c r="L316" s="95"/>
    </row>
    <row r="317" spans="2:12" ht="29.25" customHeight="1">
      <c r="B317" s="137">
        <f>B315+0.01</f>
        <v>0.13999999999999999</v>
      </c>
      <c r="C317" s="100" t="s">
        <v>132</v>
      </c>
      <c r="D317" s="101" t="s">
        <v>8</v>
      </c>
      <c r="E317" s="102"/>
      <c r="F317" s="253"/>
      <c r="G317" s="254"/>
      <c r="H317" s="101"/>
      <c r="I317" s="102"/>
      <c r="J317" s="239"/>
      <c r="K317" s="94"/>
      <c r="L317" s="95"/>
    </row>
    <row r="318" spans="2:12" ht="27.75" customHeight="1">
      <c r="B318" s="131">
        <f aca="true" t="shared" si="15" ref="B318:B323">B317+0.01</f>
        <v>0.15</v>
      </c>
      <c r="C318" s="92" t="s">
        <v>131</v>
      </c>
      <c r="D318" s="83" t="s">
        <v>6</v>
      </c>
      <c r="E318" s="93"/>
      <c r="F318" s="253"/>
      <c r="G318" s="254"/>
      <c r="H318" s="83"/>
      <c r="I318" s="93"/>
      <c r="J318" s="239"/>
      <c r="K318" s="94"/>
      <c r="L318" s="95"/>
    </row>
    <row r="319" spans="2:12" ht="26.25" customHeight="1">
      <c r="B319" s="131">
        <f t="shared" si="15"/>
        <v>0.16</v>
      </c>
      <c r="C319" s="92" t="s">
        <v>116</v>
      </c>
      <c r="D319" s="83" t="s">
        <v>6</v>
      </c>
      <c r="E319" s="217"/>
      <c r="F319" s="242" t="s">
        <v>54</v>
      </c>
      <c r="G319" s="242"/>
      <c r="H319" s="83" t="s">
        <v>6</v>
      </c>
      <c r="I319" s="217"/>
      <c r="J319" s="239"/>
      <c r="K319" s="94"/>
      <c r="L319" s="95"/>
    </row>
    <row r="320" spans="2:12" ht="15">
      <c r="B320" s="131">
        <f t="shared" si="15"/>
        <v>0.17</v>
      </c>
      <c r="C320" s="92" t="s">
        <v>84</v>
      </c>
      <c r="D320" s="83" t="s">
        <v>6</v>
      </c>
      <c r="E320" s="217"/>
      <c r="F320" s="242" t="s">
        <v>126</v>
      </c>
      <c r="G320" s="242"/>
      <c r="H320" s="83" t="s">
        <v>6</v>
      </c>
      <c r="I320" s="217"/>
      <c r="J320" s="239"/>
      <c r="K320" s="94"/>
      <c r="L320" s="95"/>
    </row>
    <row r="321" spans="2:12" ht="18.75" customHeight="1">
      <c r="B321" s="131">
        <f t="shared" si="15"/>
        <v>0.18000000000000002</v>
      </c>
      <c r="C321" s="92" t="s">
        <v>117</v>
      </c>
      <c r="D321" s="83" t="s">
        <v>29</v>
      </c>
      <c r="E321" s="217"/>
      <c r="F321" s="251" t="s">
        <v>7</v>
      </c>
      <c r="G321" s="252"/>
      <c r="H321" s="83" t="s">
        <v>29</v>
      </c>
      <c r="I321" s="217"/>
      <c r="J321" s="239"/>
      <c r="K321" s="94"/>
      <c r="L321" s="95"/>
    </row>
    <row r="322" spans="2:12" ht="15">
      <c r="B322" s="131">
        <f t="shared" si="15"/>
        <v>0.19000000000000003</v>
      </c>
      <c r="C322" s="92" t="s">
        <v>118</v>
      </c>
      <c r="D322" s="83" t="s">
        <v>6</v>
      </c>
      <c r="E322" s="217"/>
      <c r="F322" s="251" t="s">
        <v>123</v>
      </c>
      <c r="G322" s="252"/>
      <c r="H322" s="83" t="s">
        <v>6</v>
      </c>
      <c r="I322" s="217"/>
      <c r="J322" s="239"/>
      <c r="K322" s="94"/>
      <c r="L322" s="95"/>
    </row>
    <row r="323" spans="2:12" ht="15">
      <c r="B323" s="131">
        <f t="shared" si="15"/>
        <v>0.20000000000000004</v>
      </c>
      <c r="C323" s="92" t="s">
        <v>120</v>
      </c>
      <c r="D323" s="83" t="s">
        <v>6</v>
      </c>
      <c r="E323" s="217"/>
      <c r="F323" s="251" t="s">
        <v>124</v>
      </c>
      <c r="G323" s="252"/>
      <c r="H323" s="83" t="s">
        <v>6</v>
      </c>
      <c r="I323" s="217"/>
      <c r="J323" s="239"/>
      <c r="K323" s="94"/>
      <c r="L323" s="95"/>
    </row>
    <row r="324" spans="2:12" ht="15">
      <c r="B324" s="131"/>
      <c r="C324" s="92"/>
      <c r="D324" s="83"/>
      <c r="E324" s="217"/>
      <c r="F324" s="251" t="s">
        <v>125</v>
      </c>
      <c r="G324" s="252"/>
      <c r="H324" s="83" t="s">
        <v>6</v>
      </c>
      <c r="I324" s="217"/>
      <c r="J324" s="239"/>
      <c r="K324" s="94"/>
      <c r="L324" s="95"/>
    </row>
    <row r="325" spans="2:12" ht="15">
      <c r="B325" s="132">
        <f>B323+0.01</f>
        <v>0.21000000000000005</v>
      </c>
      <c r="C325" s="92" t="s">
        <v>119</v>
      </c>
      <c r="D325" s="83" t="s">
        <v>6</v>
      </c>
      <c r="E325" s="217"/>
      <c r="F325" s="251" t="s">
        <v>83</v>
      </c>
      <c r="G325" s="252"/>
      <c r="H325" s="83" t="s">
        <v>6</v>
      </c>
      <c r="I325" s="217"/>
      <c r="J325" s="239"/>
      <c r="K325" s="94"/>
      <c r="L325" s="95"/>
    </row>
    <row r="326" spans="2:12" ht="15">
      <c r="B326" s="132"/>
      <c r="C326" s="92"/>
      <c r="D326" s="83"/>
      <c r="E326" s="93"/>
      <c r="F326" s="251" t="s">
        <v>108</v>
      </c>
      <c r="G326" s="252"/>
      <c r="H326" s="83" t="s">
        <v>6</v>
      </c>
      <c r="I326" s="217"/>
      <c r="J326" s="239"/>
      <c r="K326" s="94"/>
      <c r="L326" s="95"/>
    </row>
    <row r="327" spans="2:12" ht="15">
      <c r="B327" s="132"/>
      <c r="C327" s="92"/>
      <c r="D327" s="83"/>
      <c r="E327" s="93"/>
      <c r="F327" s="251" t="s">
        <v>99</v>
      </c>
      <c r="G327" s="252"/>
      <c r="H327" s="83" t="s">
        <v>6</v>
      </c>
      <c r="I327" s="217"/>
      <c r="J327" s="239"/>
      <c r="K327" s="94"/>
      <c r="L327" s="95"/>
    </row>
    <row r="328" spans="2:12" ht="18.75" customHeight="1">
      <c r="B328" s="132">
        <f>B325+0.01</f>
        <v>0.22000000000000006</v>
      </c>
      <c r="C328" s="92" t="s">
        <v>41</v>
      </c>
      <c r="D328" s="83" t="s">
        <v>6</v>
      </c>
      <c r="E328" s="93"/>
      <c r="F328" s="251" t="s">
        <v>42</v>
      </c>
      <c r="G328" s="252"/>
      <c r="H328" s="83" t="s">
        <v>27</v>
      </c>
      <c r="I328" s="217"/>
      <c r="J328" s="239"/>
      <c r="K328" s="94"/>
      <c r="L328" s="95"/>
    </row>
    <row r="329" spans="2:12" ht="18.75" customHeight="1" thickBot="1">
      <c r="B329" s="133"/>
      <c r="C329" s="103"/>
      <c r="D329" s="98"/>
      <c r="E329" s="99"/>
      <c r="F329" s="257" t="s">
        <v>43</v>
      </c>
      <c r="G329" s="258"/>
      <c r="H329" s="98" t="s">
        <v>27</v>
      </c>
      <c r="I329" s="218"/>
      <c r="J329" s="239"/>
      <c r="K329" s="104"/>
      <c r="L329" s="108"/>
    </row>
    <row r="330" spans="2:12" ht="27.75" customHeight="1">
      <c r="B330" s="134">
        <f>B328+0.01</f>
        <v>0.23000000000000007</v>
      </c>
      <c r="C330" s="105" t="s">
        <v>241</v>
      </c>
      <c r="D330" s="101" t="s">
        <v>6</v>
      </c>
      <c r="E330" s="229"/>
      <c r="F330" s="265" t="s">
        <v>93</v>
      </c>
      <c r="G330" s="266"/>
      <c r="H330" s="101" t="s">
        <v>29</v>
      </c>
      <c r="I330" s="229"/>
      <c r="J330" s="259" t="s">
        <v>87</v>
      </c>
      <c r="K330" s="260"/>
      <c r="L330" s="261"/>
    </row>
    <row r="331" spans="2:12" ht="27.75" customHeight="1" thickBot="1">
      <c r="B331" s="133"/>
      <c r="C331" s="107"/>
      <c r="D331" s="98"/>
      <c r="E331" s="143"/>
      <c r="F331" s="257" t="s">
        <v>96</v>
      </c>
      <c r="G331" s="258"/>
      <c r="H331" s="98" t="s">
        <v>29</v>
      </c>
      <c r="I331" s="99"/>
      <c r="J331" s="262"/>
      <c r="K331" s="255"/>
      <c r="L331" s="256"/>
    </row>
    <row r="332" spans="2:12" ht="17.25" customHeight="1">
      <c r="B332" s="130"/>
      <c r="C332" s="269" t="s">
        <v>300</v>
      </c>
      <c r="D332" s="210"/>
      <c r="E332" s="210"/>
      <c r="F332" s="210"/>
      <c r="G332" s="210"/>
      <c r="H332" s="210"/>
      <c r="I332" s="210"/>
      <c r="J332" s="210"/>
      <c r="K332" s="210"/>
      <c r="L332" s="270"/>
    </row>
    <row r="333" spans="2:12" ht="21" customHeight="1">
      <c r="B333" s="131">
        <f aca="true" t="shared" si="16" ref="B333:B342">B332+0.01</f>
        <v>0.01</v>
      </c>
      <c r="C333" s="88" t="s">
        <v>128</v>
      </c>
      <c r="D333" s="83" t="s">
        <v>133</v>
      </c>
      <c r="E333" s="93"/>
      <c r="F333" s="250"/>
      <c r="G333" s="240"/>
      <c r="H333" s="89"/>
      <c r="I333" s="145"/>
      <c r="J333" s="241"/>
      <c r="K333" s="90"/>
      <c r="L333" s="91"/>
    </row>
    <row r="334" spans="2:12" ht="28.5" customHeight="1">
      <c r="B334" s="131">
        <f t="shared" si="16"/>
        <v>0.02</v>
      </c>
      <c r="C334" s="92" t="s">
        <v>127</v>
      </c>
      <c r="D334" s="83" t="s">
        <v>6</v>
      </c>
      <c r="E334" s="93"/>
      <c r="F334" s="242" t="s">
        <v>16</v>
      </c>
      <c r="G334" s="242"/>
      <c r="H334" s="83" t="s">
        <v>6</v>
      </c>
      <c r="I334" s="93"/>
      <c r="J334" s="239"/>
      <c r="K334" s="94"/>
      <c r="L334" s="95"/>
    </row>
    <row r="335" spans="2:12" ht="27.75" customHeight="1">
      <c r="B335" s="131">
        <f t="shared" si="16"/>
        <v>0.03</v>
      </c>
      <c r="C335" s="92" t="s">
        <v>122</v>
      </c>
      <c r="D335" s="83" t="s">
        <v>6</v>
      </c>
      <c r="E335" s="93"/>
      <c r="F335" s="263"/>
      <c r="G335" s="264"/>
      <c r="H335" s="83"/>
      <c r="I335" s="93"/>
      <c r="J335" s="239"/>
      <c r="K335" s="94"/>
      <c r="L335" s="95"/>
    </row>
    <row r="336" spans="2:12" ht="16.5" customHeight="1">
      <c r="B336" s="131">
        <f t="shared" si="16"/>
        <v>0.04</v>
      </c>
      <c r="C336" s="92" t="s">
        <v>85</v>
      </c>
      <c r="D336" s="83" t="s">
        <v>6</v>
      </c>
      <c r="E336" s="93"/>
      <c r="F336" s="263"/>
      <c r="G336" s="264"/>
      <c r="H336" s="83"/>
      <c r="I336" s="93"/>
      <c r="J336" s="239"/>
      <c r="K336" s="94"/>
      <c r="L336" s="95"/>
    </row>
    <row r="337" spans="2:12" ht="20.25" customHeight="1">
      <c r="B337" s="131">
        <f t="shared" si="16"/>
        <v>0.05</v>
      </c>
      <c r="C337" s="92" t="s">
        <v>114</v>
      </c>
      <c r="D337" s="83" t="s">
        <v>6</v>
      </c>
      <c r="E337" s="93"/>
      <c r="F337" s="263"/>
      <c r="G337" s="264"/>
      <c r="H337" s="83"/>
      <c r="I337" s="93"/>
      <c r="J337" s="239"/>
      <c r="K337" s="94"/>
      <c r="L337" s="95"/>
    </row>
    <row r="338" spans="2:12" ht="15">
      <c r="B338" s="131">
        <f t="shared" si="16"/>
        <v>0.060000000000000005</v>
      </c>
      <c r="C338" s="96" t="s">
        <v>121</v>
      </c>
      <c r="D338" s="83" t="s">
        <v>6</v>
      </c>
      <c r="E338" s="93"/>
      <c r="F338" s="94" t="s">
        <v>44</v>
      </c>
      <c r="G338" s="94"/>
      <c r="H338" s="83" t="s">
        <v>6</v>
      </c>
      <c r="I338" s="93"/>
      <c r="J338" s="239"/>
      <c r="K338" s="94"/>
      <c r="L338" s="95"/>
    </row>
    <row r="339" spans="2:12" ht="16.5" customHeight="1">
      <c r="B339" s="131">
        <f t="shared" si="16"/>
        <v>0.07</v>
      </c>
      <c r="C339" s="96" t="s">
        <v>134</v>
      </c>
      <c r="D339" s="83" t="s">
        <v>6</v>
      </c>
      <c r="E339" s="93"/>
      <c r="F339" s="83"/>
      <c r="G339" s="83"/>
      <c r="H339" s="83"/>
      <c r="I339" s="93"/>
      <c r="J339" s="239"/>
      <c r="K339" s="94"/>
      <c r="L339" s="95"/>
    </row>
    <row r="340" spans="2:12" ht="16.5" customHeight="1">
      <c r="B340" s="131">
        <f t="shared" si="16"/>
        <v>0.08</v>
      </c>
      <c r="C340" s="96" t="s">
        <v>135</v>
      </c>
      <c r="D340" s="83" t="s">
        <v>6</v>
      </c>
      <c r="E340" s="93"/>
      <c r="F340" s="263"/>
      <c r="G340" s="264"/>
      <c r="H340" s="83"/>
      <c r="I340" s="93"/>
      <c r="J340" s="239"/>
      <c r="K340" s="94"/>
      <c r="L340" s="95"/>
    </row>
    <row r="341" spans="2:12" ht="15.75" thickBot="1">
      <c r="B341" s="136">
        <f t="shared" si="16"/>
        <v>0.09</v>
      </c>
      <c r="C341" s="97" t="s">
        <v>86</v>
      </c>
      <c r="D341" s="98" t="s">
        <v>6</v>
      </c>
      <c r="E341" s="99"/>
      <c r="F341" s="98"/>
      <c r="G341" s="98"/>
      <c r="H341" s="98"/>
      <c r="I341" s="99"/>
      <c r="J341" s="239"/>
      <c r="K341" s="94"/>
      <c r="L341" s="95"/>
    </row>
    <row r="342" spans="2:12" ht="15">
      <c r="B342" s="137">
        <f t="shared" si="16"/>
        <v>0.09999999999999999</v>
      </c>
      <c r="C342" s="100" t="s">
        <v>115</v>
      </c>
      <c r="D342" s="101" t="s">
        <v>5</v>
      </c>
      <c r="E342" s="102"/>
      <c r="F342" s="267" t="s">
        <v>71</v>
      </c>
      <c r="G342" s="268"/>
      <c r="H342" s="101" t="s">
        <v>29</v>
      </c>
      <c r="I342" s="102"/>
      <c r="J342" s="239"/>
      <c r="K342" s="94"/>
      <c r="L342" s="95"/>
    </row>
    <row r="343" spans="2:12" ht="15">
      <c r="B343" s="131"/>
      <c r="C343" s="92"/>
      <c r="D343" s="83"/>
      <c r="E343" s="93"/>
      <c r="F343" s="246" t="s">
        <v>56</v>
      </c>
      <c r="G343" s="247"/>
      <c r="H343" s="83" t="s">
        <v>29</v>
      </c>
      <c r="I343" s="93"/>
      <c r="J343" s="239"/>
      <c r="K343" s="94"/>
      <c r="L343" s="95"/>
    </row>
    <row r="344" spans="2:12" ht="15">
      <c r="B344" s="131">
        <f>B342+0.01</f>
        <v>0.10999999999999999</v>
      </c>
      <c r="C344" s="94" t="s">
        <v>53</v>
      </c>
      <c r="D344" s="83" t="s">
        <v>5</v>
      </c>
      <c r="E344" s="93"/>
      <c r="F344" s="246" t="s">
        <v>106</v>
      </c>
      <c r="G344" s="247"/>
      <c r="H344" s="83" t="s">
        <v>29</v>
      </c>
      <c r="I344" s="93"/>
      <c r="J344" s="239"/>
      <c r="K344" s="94"/>
      <c r="L344" s="95"/>
    </row>
    <row r="345" spans="2:12" ht="15">
      <c r="B345" s="131"/>
      <c r="C345" s="94"/>
      <c r="D345" s="83"/>
      <c r="E345" s="93"/>
      <c r="F345" s="246" t="s">
        <v>204</v>
      </c>
      <c r="G345" s="247"/>
      <c r="H345" s="83" t="s">
        <v>29</v>
      </c>
      <c r="I345" s="93"/>
      <c r="J345" s="239"/>
      <c r="K345" s="94"/>
      <c r="L345" s="95"/>
    </row>
    <row r="346" spans="2:12" ht="15">
      <c r="B346" s="131"/>
      <c r="C346" s="94"/>
      <c r="D346" s="83"/>
      <c r="E346" s="93"/>
      <c r="F346" s="246" t="s">
        <v>136</v>
      </c>
      <c r="G346" s="247"/>
      <c r="H346" s="83" t="s">
        <v>29</v>
      </c>
      <c r="I346" s="93"/>
      <c r="J346" s="239"/>
      <c r="K346" s="94"/>
      <c r="L346" s="95"/>
    </row>
    <row r="347" spans="2:12" ht="15">
      <c r="B347" s="131"/>
      <c r="C347" s="92"/>
      <c r="D347" s="83"/>
      <c r="E347" s="93"/>
      <c r="F347" s="246" t="s">
        <v>113</v>
      </c>
      <c r="G347" s="247"/>
      <c r="H347" s="83" t="s">
        <v>29</v>
      </c>
      <c r="I347" s="93"/>
      <c r="J347" s="239"/>
      <c r="K347" s="94"/>
      <c r="L347" s="95"/>
    </row>
    <row r="348" spans="2:12" ht="15">
      <c r="B348" s="131"/>
      <c r="C348" s="92"/>
      <c r="D348" s="83"/>
      <c r="E348" s="93"/>
      <c r="F348" s="246" t="s">
        <v>57</v>
      </c>
      <c r="G348" s="247"/>
      <c r="H348" s="83" t="s">
        <v>29</v>
      </c>
      <c r="I348" s="93"/>
      <c r="J348" s="239"/>
      <c r="K348" s="94"/>
      <c r="L348" s="95"/>
    </row>
    <row r="349" spans="2:12" ht="15">
      <c r="B349" s="131"/>
      <c r="C349" s="92"/>
      <c r="D349" s="83"/>
      <c r="E349" s="93"/>
      <c r="F349" s="246" t="s">
        <v>107</v>
      </c>
      <c r="G349" s="247"/>
      <c r="H349" s="83" t="s">
        <v>29</v>
      </c>
      <c r="I349" s="93"/>
      <c r="J349" s="239"/>
      <c r="K349" s="94"/>
      <c r="L349" s="95"/>
    </row>
    <row r="350" spans="2:12" ht="15">
      <c r="B350" s="131"/>
      <c r="C350" s="92"/>
      <c r="D350" s="83"/>
      <c r="E350" s="93"/>
      <c r="F350" s="246" t="s">
        <v>111</v>
      </c>
      <c r="G350" s="247"/>
      <c r="H350" s="83" t="s">
        <v>29</v>
      </c>
      <c r="I350" s="93"/>
      <c r="J350" s="239"/>
      <c r="K350" s="94"/>
      <c r="L350" s="95"/>
    </row>
    <row r="351" spans="2:12" ht="15">
      <c r="B351" s="131"/>
      <c r="C351" s="92"/>
      <c r="D351" s="83"/>
      <c r="E351" s="93"/>
      <c r="F351" s="246" t="s">
        <v>82</v>
      </c>
      <c r="G351" s="247"/>
      <c r="H351" s="83" t="s">
        <v>29</v>
      </c>
      <c r="I351" s="93"/>
      <c r="J351" s="239"/>
      <c r="K351" s="201">
        <f>I342+I344+I348</f>
        <v>0</v>
      </c>
      <c r="L351" s="95"/>
    </row>
    <row r="352" spans="2:12" ht="15">
      <c r="B352" s="131"/>
      <c r="C352" s="92"/>
      <c r="D352" s="83"/>
      <c r="E352" s="93"/>
      <c r="F352" s="246" t="s">
        <v>94</v>
      </c>
      <c r="G352" s="247"/>
      <c r="H352" s="83" t="s">
        <v>29</v>
      </c>
      <c r="I352" s="93"/>
      <c r="J352" s="239"/>
      <c r="K352" s="94"/>
      <c r="L352" s="95"/>
    </row>
    <row r="353" spans="2:12" ht="15">
      <c r="B353" s="131"/>
      <c r="C353" s="92"/>
      <c r="D353" s="83"/>
      <c r="E353" s="93"/>
      <c r="F353" s="246" t="s">
        <v>58</v>
      </c>
      <c r="G353" s="247"/>
      <c r="H353" s="83" t="s">
        <v>29</v>
      </c>
      <c r="I353" s="93"/>
      <c r="J353" s="239"/>
      <c r="K353" s="94"/>
      <c r="L353" s="95"/>
    </row>
    <row r="354" spans="2:12" ht="15.75" thickBot="1">
      <c r="B354" s="149"/>
      <c r="C354" s="103"/>
      <c r="D354" s="98"/>
      <c r="E354" s="99"/>
      <c r="F354" s="248" t="s">
        <v>59</v>
      </c>
      <c r="G354" s="249"/>
      <c r="H354" s="98" t="s">
        <v>29</v>
      </c>
      <c r="I354" s="99"/>
      <c r="J354" s="239"/>
      <c r="K354" s="94"/>
      <c r="L354" s="95"/>
    </row>
    <row r="355" spans="2:12" ht="15" customHeight="1">
      <c r="B355" s="151">
        <f>B344+0.01</f>
        <v>0.11999999999999998</v>
      </c>
      <c r="C355" s="150" t="s">
        <v>130</v>
      </c>
      <c r="D355" s="101" t="s">
        <v>6</v>
      </c>
      <c r="E355" s="102"/>
      <c r="F355" s="243" t="s">
        <v>112</v>
      </c>
      <c r="G355" s="243"/>
      <c r="H355" s="101" t="s">
        <v>29</v>
      </c>
      <c r="I355" s="102"/>
      <c r="J355" s="239"/>
      <c r="K355" s="94"/>
      <c r="L355" s="95"/>
    </row>
    <row r="356" spans="2:12" ht="15.75" customHeight="1">
      <c r="B356" s="137">
        <f>B355+0.01</f>
        <v>0.12999999999999998</v>
      </c>
      <c r="C356" s="106" t="s">
        <v>129</v>
      </c>
      <c r="D356" s="83"/>
      <c r="E356" s="93"/>
      <c r="F356" s="244" t="s">
        <v>110</v>
      </c>
      <c r="G356" s="244"/>
      <c r="H356" s="83" t="s">
        <v>29</v>
      </c>
      <c r="I356" s="93"/>
      <c r="J356" s="239"/>
      <c r="K356" s="94"/>
      <c r="L356" s="95"/>
    </row>
    <row r="357" spans="2:12" ht="19.5" customHeight="1" thickBot="1">
      <c r="B357" s="136"/>
      <c r="C357" s="107"/>
      <c r="D357" s="98"/>
      <c r="E357" s="99"/>
      <c r="F357" s="245" t="s">
        <v>109</v>
      </c>
      <c r="G357" s="245"/>
      <c r="H357" s="98" t="s">
        <v>29</v>
      </c>
      <c r="I357" s="99"/>
      <c r="J357" s="239"/>
      <c r="K357" s="94"/>
      <c r="L357" s="95"/>
    </row>
    <row r="358" spans="2:12" ht="29.25" customHeight="1">
      <c r="B358" s="137">
        <f>B356+0.01</f>
        <v>0.13999999999999999</v>
      </c>
      <c r="C358" s="100" t="s">
        <v>132</v>
      </c>
      <c r="D358" s="101" t="s">
        <v>8</v>
      </c>
      <c r="E358" s="102"/>
      <c r="F358" s="253"/>
      <c r="G358" s="254"/>
      <c r="H358" s="101"/>
      <c r="I358" s="102"/>
      <c r="J358" s="239"/>
      <c r="K358" s="94"/>
      <c r="L358" s="95"/>
    </row>
    <row r="359" spans="2:12" ht="27.75" customHeight="1">
      <c r="B359" s="131">
        <f aca="true" t="shared" si="17" ref="B359:B364">B358+0.01</f>
        <v>0.15</v>
      </c>
      <c r="C359" s="92" t="s">
        <v>131</v>
      </c>
      <c r="D359" s="83" t="s">
        <v>6</v>
      </c>
      <c r="E359" s="93"/>
      <c r="F359" s="253"/>
      <c r="G359" s="254"/>
      <c r="H359" s="83"/>
      <c r="I359" s="93"/>
      <c r="J359" s="239"/>
      <c r="K359" s="94"/>
      <c r="L359" s="95"/>
    </row>
    <row r="360" spans="2:12" ht="26.25" customHeight="1">
      <c r="B360" s="131">
        <f t="shared" si="17"/>
        <v>0.16</v>
      </c>
      <c r="C360" s="92" t="s">
        <v>116</v>
      </c>
      <c r="D360" s="83" t="s">
        <v>6</v>
      </c>
      <c r="E360" s="217"/>
      <c r="F360" s="242" t="s">
        <v>54</v>
      </c>
      <c r="G360" s="242"/>
      <c r="H360" s="83" t="s">
        <v>6</v>
      </c>
      <c r="I360" s="217"/>
      <c r="J360" s="239"/>
      <c r="K360" s="94"/>
      <c r="L360" s="95"/>
    </row>
    <row r="361" spans="2:12" ht="15">
      <c r="B361" s="131">
        <f t="shared" si="17"/>
        <v>0.17</v>
      </c>
      <c r="C361" s="92" t="s">
        <v>84</v>
      </c>
      <c r="D361" s="83" t="s">
        <v>6</v>
      </c>
      <c r="E361" s="217"/>
      <c r="F361" s="242" t="s">
        <v>126</v>
      </c>
      <c r="G361" s="242"/>
      <c r="H361" s="83" t="s">
        <v>6</v>
      </c>
      <c r="I361" s="217"/>
      <c r="J361" s="239"/>
      <c r="K361" s="94"/>
      <c r="L361" s="95"/>
    </row>
    <row r="362" spans="2:12" ht="18.75" customHeight="1">
      <c r="B362" s="131">
        <f t="shared" si="17"/>
        <v>0.18000000000000002</v>
      </c>
      <c r="C362" s="92" t="s">
        <v>117</v>
      </c>
      <c r="D362" s="83" t="s">
        <v>29</v>
      </c>
      <c r="E362" s="217"/>
      <c r="F362" s="251" t="s">
        <v>7</v>
      </c>
      <c r="G362" s="252"/>
      <c r="H362" s="83" t="s">
        <v>29</v>
      </c>
      <c r="I362" s="217"/>
      <c r="J362" s="239"/>
      <c r="K362" s="94"/>
      <c r="L362" s="95"/>
    </row>
    <row r="363" spans="2:12" ht="15">
      <c r="B363" s="131">
        <f t="shared" si="17"/>
        <v>0.19000000000000003</v>
      </c>
      <c r="C363" s="92" t="s">
        <v>118</v>
      </c>
      <c r="D363" s="83" t="s">
        <v>6</v>
      </c>
      <c r="E363" s="217"/>
      <c r="F363" s="251" t="s">
        <v>123</v>
      </c>
      <c r="G363" s="252"/>
      <c r="H363" s="83" t="s">
        <v>6</v>
      </c>
      <c r="I363" s="217"/>
      <c r="J363" s="239"/>
      <c r="K363" s="94"/>
      <c r="L363" s="95"/>
    </row>
    <row r="364" spans="2:12" ht="15">
      <c r="B364" s="131">
        <f t="shared" si="17"/>
        <v>0.20000000000000004</v>
      </c>
      <c r="C364" s="92" t="s">
        <v>120</v>
      </c>
      <c r="D364" s="83" t="s">
        <v>6</v>
      </c>
      <c r="E364" s="217"/>
      <c r="F364" s="251" t="s">
        <v>124</v>
      </c>
      <c r="G364" s="252"/>
      <c r="H364" s="83" t="s">
        <v>6</v>
      </c>
      <c r="I364" s="217"/>
      <c r="J364" s="239"/>
      <c r="K364" s="94"/>
      <c r="L364" s="95"/>
    </row>
    <row r="365" spans="2:12" ht="15">
      <c r="B365" s="131"/>
      <c r="C365" s="92"/>
      <c r="D365" s="83"/>
      <c r="E365" s="217"/>
      <c r="F365" s="251" t="s">
        <v>125</v>
      </c>
      <c r="G365" s="252"/>
      <c r="H365" s="83" t="s">
        <v>6</v>
      </c>
      <c r="I365" s="217"/>
      <c r="J365" s="239"/>
      <c r="K365" s="94"/>
      <c r="L365" s="95"/>
    </row>
    <row r="366" spans="2:12" ht="15">
      <c r="B366" s="132">
        <f>B364+0.01</f>
        <v>0.21000000000000005</v>
      </c>
      <c r="C366" s="92" t="s">
        <v>119</v>
      </c>
      <c r="D366" s="83" t="s">
        <v>6</v>
      </c>
      <c r="E366" s="217"/>
      <c r="F366" s="251" t="s">
        <v>83</v>
      </c>
      <c r="G366" s="252"/>
      <c r="H366" s="83" t="s">
        <v>6</v>
      </c>
      <c r="I366" s="217"/>
      <c r="J366" s="239"/>
      <c r="K366" s="94"/>
      <c r="L366" s="95"/>
    </row>
    <row r="367" spans="2:12" ht="15">
      <c r="B367" s="132"/>
      <c r="C367" s="92"/>
      <c r="D367" s="83"/>
      <c r="E367" s="93"/>
      <c r="F367" s="251" t="s">
        <v>108</v>
      </c>
      <c r="G367" s="252"/>
      <c r="H367" s="83" t="s">
        <v>6</v>
      </c>
      <c r="I367" s="217"/>
      <c r="J367" s="239"/>
      <c r="K367" s="94"/>
      <c r="L367" s="95"/>
    </row>
    <row r="368" spans="2:12" ht="15">
      <c r="B368" s="132"/>
      <c r="C368" s="92"/>
      <c r="D368" s="83"/>
      <c r="E368" s="93"/>
      <c r="F368" s="251" t="s">
        <v>99</v>
      </c>
      <c r="G368" s="252"/>
      <c r="H368" s="83" t="s">
        <v>6</v>
      </c>
      <c r="I368" s="217"/>
      <c r="J368" s="239"/>
      <c r="K368" s="94"/>
      <c r="L368" s="95"/>
    </row>
    <row r="369" spans="2:12" ht="18.75" customHeight="1">
      <c r="B369" s="132">
        <f>B366+0.01</f>
        <v>0.22000000000000006</v>
      </c>
      <c r="C369" s="92" t="s">
        <v>41</v>
      </c>
      <c r="D369" s="83" t="s">
        <v>6</v>
      </c>
      <c r="E369" s="93"/>
      <c r="F369" s="251" t="s">
        <v>42</v>
      </c>
      <c r="G369" s="252"/>
      <c r="H369" s="83" t="s">
        <v>27</v>
      </c>
      <c r="I369" s="217"/>
      <c r="J369" s="239"/>
      <c r="K369" s="94"/>
      <c r="L369" s="95"/>
    </row>
    <row r="370" spans="2:12" ht="18.75" customHeight="1" thickBot="1">
      <c r="B370" s="133"/>
      <c r="C370" s="103"/>
      <c r="D370" s="98"/>
      <c r="E370" s="99"/>
      <c r="F370" s="257" t="s">
        <v>43</v>
      </c>
      <c r="G370" s="258"/>
      <c r="H370" s="98" t="s">
        <v>27</v>
      </c>
      <c r="I370" s="218"/>
      <c r="J370" s="239"/>
      <c r="K370" s="104"/>
      <c r="L370" s="108"/>
    </row>
    <row r="371" spans="2:12" ht="27.75" customHeight="1">
      <c r="B371" s="134">
        <f>B369+0.01</f>
        <v>0.23000000000000007</v>
      </c>
      <c r="C371" s="105" t="s">
        <v>241</v>
      </c>
      <c r="D371" s="101" t="s">
        <v>6</v>
      </c>
      <c r="E371" s="229"/>
      <c r="F371" s="265" t="s">
        <v>93</v>
      </c>
      <c r="G371" s="266"/>
      <c r="H371" s="101" t="s">
        <v>29</v>
      </c>
      <c r="I371" s="229"/>
      <c r="J371" s="259" t="s">
        <v>87</v>
      </c>
      <c r="K371" s="260"/>
      <c r="L371" s="261"/>
    </row>
    <row r="372" spans="2:12" ht="27.75" customHeight="1" thickBot="1">
      <c r="B372" s="133"/>
      <c r="C372" s="107"/>
      <c r="D372" s="98"/>
      <c r="E372" s="143"/>
      <c r="F372" s="257" t="s">
        <v>96</v>
      </c>
      <c r="G372" s="258"/>
      <c r="H372" s="98" t="s">
        <v>29</v>
      </c>
      <c r="I372" s="99"/>
      <c r="J372" s="262"/>
      <c r="K372" s="255"/>
      <c r="L372" s="256"/>
    </row>
    <row r="373" spans="2:12" ht="17.25" customHeight="1" thickBot="1">
      <c r="B373" s="135">
        <v>11</v>
      </c>
      <c r="C373" s="377" t="s">
        <v>137</v>
      </c>
      <c r="D373" s="378"/>
      <c r="E373" s="378"/>
      <c r="F373" s="378"/>
      <c r="G373" s="378"/>
      <c r="H373" s="378"/>
      <c r="I373" s="378"/>
      <c r="J373" s="378"/>
      <c r="K373" s="378"/>
      <c r="L373" s="379"/>
    </row>
    <row r="374" spans="1:12" ht="17.25" customHeight="1">
      <c r="A374" s="147"/>
      <c r="B374" s="380" t="s">
        <v>138</v>
      </c>
      <c r="C374" s="381"/>
      <c r="D374" s="381"/>
      <c r="E374" s="381"/>
      <c r="F374" s="382" t="s">
        <v>139</v>
      </c>
      <c r="G374" s="382"/>
      <c r="H374" s="382"/>
      <c r="I374" s="382"/>
      <c r="J374" s="210"/>
      <c r="K374" s="120"/>
      <c r="L374" s="120"/>
    </row>
    <row r="375" spans="2:12" ht="21" customHeight="1">
      <c r="B375" s="131">
        <f>B373+0.01</f>
        <v>11.01</v>
      </c>
      <c r="C375" s="88" t="s">
        <v>128</v>
      </c>
      <c r="D375" s="83" t="s">
        <v>133</v>
      </c>
      <c r="E375" s="93">
        <f>E5+E46+E87+E128+E169+E210+E251+E292+E333</f>
        <v>0</v>
      </c>
      <c r="F375" s="400"/>
      <c r="G375" s="401"/>
      <c r="H375" s="89"/>
      <c r="I375" s="93">
        <f aca="true" t="shared" si="18" ref="I375:I414">SUM(I5,I46,I87,I128,I169,I210,I251,I292,I333)</f>
        <v>0</v>
      </c>
      <c r="J375" s="402"/>
      <c r="K375" s="90"/>
      <c r="L375" s="91"/>
    </row>
    <row r="376" spans="2:12" ht="28.5" customHeight="1">
      <c r="B376" s="131">
        <f aca="true" t="shared" si="19" ref="B376:B384">B375+0.01</f>
        <v>11.02</v>
      </c>
      <c r="C376" s="92" t="s">
        <v>127</v>
      </c>
      <c r="D376" s="83" t="s">
        <v>6</v>
      </c>
      <c r="E376" s="93">
        <f>E6+E47+E88+E129+E170+E211+E252+E293+E334</f>
        <v>25</v>
      </c>
      <c r="F376" s="387" t="s">
        <v>16</v>
      </c>
      <c r="G376" s="387"/>
      <c r="H376" s="83" t="s">
        <v>6</v>
      </c>
      <c r="I376" s="93">
        <f t="shared" si="18"/>
        <v>29</v>
      </c>
      <c r="J376" s="403"/>
      <c r="K376" s="94"/>
      <c r="L376" s="95"/>
    </row>
    <row r="377" spans="2:12" ht="27.75" customHeight="1">
      <c r="B377" s="131">
        <f t="shared" si="19"/>
        <v>11.03</v>
      </c>
      <c r="C377" s="92" t="s">
        <v>122</v>
      </c>
      <c r="D377" s="83" t="s">
        <v>6</v>
      </c>
      <c r="E377" s="93">
        <f>E7+E48+E89+E130+E171+E212+E253+E294+E335</f>
        <v>4</v>
      </c>
      <c r="F377" s="405" t="s">
        <v>211</v>
      </c>
      <c r="G377" s="405"/>
      <c r="H377" s="215" t="s">
        <v>6</v>
      </c>
      <c r="I377" s="214">
        <f t="shared" si="18"/>
        <v>0</v>
      </c>
      <c r="J377" s="403"/>
      <c r="K377" s="94"/>
      <c r="L377" s="95"/>
    </row>
    <row r="378" spans="2:12" ht="16.5" customHeight="1">
      <c r="B378" s="131">
        <f t="shared" si="19"/>
        <v>11.04</v>
      </c>
      <c r="C378" s="92" t="s">
        <v>85</v>
      </c>
      <c r="D378" s="83" t="s">
        <v>6</v>
      </c>
      <c r="E378" s="93">
        <f>E8+E49+E90+E131+E172+E213+E254+E295+E336</f>
        <v>3</v>
      </c>
      <c r="F378" s="398"/>
      <c r="G378" s="399"/>
      <c r="H378" s="83"/>
      <c r="I378" s="93">
        <f t="shared" si="18"/>
        <v>0</v>
      </c>
      <c r="J378" s="403"/>
      <c r="K378" s="94"/>
      <c r="L378" s="95"/>
    </row>
    <row r="379" spans="2:12" ht="20.25" customHeight="1">
      <c r="B379" s="131">
        <f t="shared" si="19"/>
        <v>11.049999999999999</v>
      </c>
      <c r="C379" s="92" t="s">
        <v>114</v>
      </c>
      <c r="D379" s="83" t="s">
        <v>6</v>
      </c>
      <c r="E379" s="93">
        <f>E9+E50+E91+F131+E173+E214+E255+E296+E337</f>
        <v>26</v>
      </c>
      <c r="F379" s="398"/>
      <c r="G379" s="399"/>
      <c r="H379" s="83"/>
      <c r="I379" s="93">
        <f t="shared" si="18"/>
        <v>0</v>
      </c>
      <c r="J379" s="403"/>
      <c r="K379" s="94"/>
      <c r="L379" s="95"/>
    </row>
    <row r="380" spans="2:12" ht="15">
      <c r="B380" s="131">
        <f t="shared" si="19"/>
        <v>11.059999999999999</v>
      </c>
      <c r="C380" s="96" t="s">
        <v>121</v>
      </c>
      <c r="D380" s="83" t="s">
        <v>6</v>
      </c>
      <c r="E380" s="93">
        <f aca="true" t="shared" si="20" ref="E380:E386">E10+E51+E92+E133+E174+E215+E256+E297+E338</f>
        <v>7</v>
      </c>
      <c r="F380" s="94" t="s">
        <v>44</v>
      </c>
      <c r="G380" s="94"/>
      <c r="H380" s="83" t="s">
        <v>6</v>
      </c>
      <c r="I380" s="93">
        <f t="shared" si="18"/>
        <v>0</v>
      </c>
      <c r="J380" s="403"/>
      <c r="K380" s="94"/>
      <c r="L380" s="95"/>
    </row>
    <row r="381" spans="2:12" ht="16.5" customHeight="1">
      <c r="B381" s="131">
        <f t="shared" si="19"/>
        <v>11.069999999999999</v>
      </c>
      <c r="C381" s="96" t="s">
        <v>134</v>
      </c>
      <c r="D381" s="83" t="s">
        <v>6</v>
      </c>
      <c r="E381" s="93">
        <f t="shared" si="20"/>
        <v>0</v>
      </c>
      <c r="F381" s="406"/>
      <c r="G381" s="406"/>
      <c r="H381" s="83"/>
      <c r="I381" s="93">
        <f t="shared" si="18"/>
        <v>0</v>
      </c>
      <c r="J381" s="403"/>
      <c r="K381" s="94"/>
      <c r="L381" s="95"/>
    </row>
    <row r="382" spans="2:12" ht="16.5" customHeight="1">
      <c r="B382" s="131">
        <f t="shared" si="19"/>
        <v>11.079999999999998</v>
      </c>
      <c r="C382" s="96" t="s">
        <v>135</v>
      </c>
      <c r="D382" s="83" t="s">
        <v>6</v>
      </c>
      <c r="E382" s="93">
        <f t="shared" si="20"/>
        <v>7</v>
      </c>
      <c r="F382" s="398"/>
      <c r="G382" s="399"/>
      <c r="H382" s="83"/>
      <c r="I382" s="93">
        <f t="shared" si="18"/>
        <v>0</v>
      </c>
      <c r="J382" s="403"/>
      <c r="K382" s="94"/>
      <c r="L382" s="95"/>
    </row>
    <row r="383" spans="2:12" ht="15.75" thickBot="1">
      <c r="B383" s="136">
        <f t="shared" si="19"/>
        <v>11.089999999999998</v>
      </c>
      <c r="C383" s="97" t="s">
        <v>86</v>
      </c>
      <c r="D383" s="98" t="s">
        <v>6</v>
      </c>
      <c r="E383" s="93">
        <f t="shared" si="20"/>
        <v>0</v>
      </c>
      <c r="F383" s="395"/>
      <c r="G383" s="395"/>
      <c r="H383" s="98"/>
      <c r="I383" s="99">
        <f t="shared" si="18"/>
        <v>0</v>
      </c>
      <c r="J383" s="403"/>
      <c r="K383" s="94"/>
      <c r="L383" s="95"/>
    </row>
    <row r="384" spans="2:12" ht="15">
      <c r="B384" s="137">
        <f t="shared" si="19"/>
        <v>11.099999999999998</v>
      </c>
      <c r="C384" s="100" t="s">
        <v>115</v>
      </c>
      <c r="D384" s="101" t="s">
        <v>5</v>
      </c>
      <c r="E384" s="93">
        <f t="shared" si="20"/>
        <v>1.138</v>
      </c>
      <c r="F384" s="396" t="s">
        <v>71</v>
      </c>
      <c r="G384" s="397"/>
      <c r="H384" s="101" t="s">
        <v>29</v>
      </c>
      <c r="I384" s="102">
        <f t="shared" si="18"/>
        <v>0</v>
      </c>
      <c r="J384" s="403"/>
      <c r="K384" s="94"/>
      <c r="L384" s="95"/>
    </row>
    <row r="385" spans="2:12" ht="15">
      <c r="B385" s="131"/>
      <c r="C385" s="92"/>
      <c r="D385" s="83"/>
      <c r="E385" s="93">
        <f t="shared" si="20"/>
        <v>0</v>
      </c>
      <c r="F385" s="388" t="s">
        <v>56</v>
      </c>
      <c r="G385" s="389"/>
      <c r="H385" s="83" t="s">
        <v>29</v>
      </c>
      <c r="I385" s="93">
        <f t="shared" si="18"/>
        <v>0</v>
      </c>
      <c r="J385" s="403"/>
      <c r="K385" s="94"/>
      <c r="L385" s="95"/>
    </row>
    <row r="386" spans="2:12" ht="15">
      <c r="B386" s="131">
        <f>B384+0.01</f>
        <v>11.109999999999998</v>
      </c>
      <c r="C386" s="94" t="s">
        <v>53</v>
      </c>
      <c r="D386" s="83" t="s">
        <v>5</v>
      </c>
      <c r="E386" s="93">
        <f t="shared" si="20"/>
        <v>4.554</v>
      </c>
      <c r="F386" s="388" t="s">
        <v>106</v>
      </c>
      <c r="G386" s="389"/>
      <c r="H386" s="83" t="s">
        <v>29</v>
      </c>
      <c r="I386" s="93">
        <f t="shared" si="18"/>
        <v>0</v>
      </c>
      <c r="J386" s="403"/>
      <c r="K386" s="94"/>
      <c r="L386" s="95"/>
    </row>
    <row r="387" spans="2:12" ht="15">
      <c r="B387" s="131"/>
      <c r="C387" s="94"/>
      <c r="D387" s="83"/>
      <c r="E387" s="93"/>
      <c r="F387" s="388" t="s">
        <v>204</v>
      </c>
      <c r="G387" s="389"/>
      <c r="H387" s="83" t="s">
        <v>29</v>
      </c>
      <c r="I387" s="93">
        <f t="shared" si="18"/>
        <v>350</v>
      </c>
      <c r="J387" s="403"/>
      <c r="K387" s="201"/>
      <c r="L387" s="95"/>
    </row>
    <row r="388" spans="2:12" ht="15">
      <c r="B388" s="131"/>
      <c r="C388" s="94"/>
      <c r="D388" s="83"/>
      <c r="E388" s="93"/>
      <c r="F388" s="388" t="s">
        <v>136</v>
      </c>
      <c r="G388" s="389"/>
      <c r="H388" s="83" t="s">
        <v>29</v>
      </c>
      <c r="I388" s="93">
        <f t="shared" si="18"/>
        <v>903</v>
      </c>
      <c r="J388" s="403"/>
      <c r="K388" s="94"/>
      <c r="L388" s="95"/>
    </row>
    <row r="389" spans="2:12" ht="15">
      <c r="B389" s="131"/>
      <c r="C389" s="92"/>
      <c r="D389" s="83"/>
      <c r="E389" s="93"/>
      <c r="F389" s="388" t="s">
        <v>113</v>
      </c>
      <c r="G389" s="389"/>
      <c r="H389" s="83" t="s">
        <v>29</v>
      </c>
      <c r="I389" s="93">
        <f t="shared" si="18"/>
        <v>0</v>
      </c>
      <c r="J389" s="403"/>
      <c r="K389" s="94"/>
      <c r="L389" s="95"/>
    </row>
    <row r="390" spans="2:12" ht="15">
      <c r="B390" s="131"/>
      <c r="C390" s="92"/>
      <c r="D390" s="83"/>
      <c r="E390" s="93"/>
      <c r="F390" s="388" t="s">
        <v>57</v>
      </c>
      <c r="G390" s="389"/>
      <c r="H390" s="83" t="s">
        <v>29</v>
      </c>
      <c r="I390" s="93">
        <f t="shared" si="18"/>
        <v>0</v>
      </c>
      <c r="J390" s="403"/>
      <c r="K390" s="94"/>
      <c r="L390" s="95"/>
    </row>
    <row r="391" spans="2:12" ht="15">
      <c r="B391" s="131"/>
      <c r="C391" s="92"/>
      <c r="D391" s="83"/>
      <c r="E391" s="93"/>
      <c r="F391" s="388" t="s">
        <v>107</v>
      </c>
      <c r="G391" s="389"/>
      <c r="H391" s="83" t="s">
        <v>29</v>
      </c>
      <c r="I391" s="93">
        <f t="shared" si="18"/>
        <v>0</v>
      </c>
      <c r="J391" s="403"/>
      <c r="K391" s="94"/>
      <c r="L391" s="95"/>
    </row>
    <row r="392" spans="2:12" ht="15">
      <c r="B392" s="131"/>
      <c r="C392" s="92"/>
      <c r="D392" s="83"/>
      <c r="E392" s="93"/>
      <c r="F392" s="388" t="s">
        <v>111</v>
      </c>
      <c r="G392" s="389"/>
      <c r="H392" s="83" t="s">
        <v>29</v>
      </c>
      <c r="I392" s="93">
        <f t="shared" si="18"/>
        <v>0</v>
      </c>
      <c r="J392" s="403"/>
      <c r="K392" s="94"/>
      <c r="L392" s="95"/>
    </row>
    <row r="393" spans="2:12" ht="15">
      <c r="B393" s="131"/>
      <c r="C393" s="92"/>
      <c r="D393" s="83"/>
      <c r="E393" s="93"/>
      <c r="F393" s="388" t="s">
        <v>82</v>
      </c>
      <c r="G393" s="389"/>
      <c r="H393" s="83" t="s">
        <v>29</v>
      </c>
      <c r="I393" s="93">
        <f t="shared" si="18"/>
        <v>0</v>
      </c>
      <c r="J393" s="403"/>
      <c r="K393" s="201"/>
      <c r="L393" s="95"/>
    </row>
    <row r="394" spans="2:12" ht="15">
      <c r="B394" s="131"/>
      <c r="C394" s="92"/>
      <c r="D394" s="83"/>
      <c r="E394" s="93"/>
      <c r="F394" s="388" t="s">
        <v>94</v>
      </c>
      <c r="G394" s="389"/>
      <c r="H394" s="83" t="s">
        <v>29</v>
      </c>
      <c r="I394" s="93">
        <f t="shared" si="18"/>
        <v>0</v>
      </c>
      <c r="J394" s="403"/>
      <c r="K394" s="94"/>
      <c r="L394" s="95"/>
    </row>
    <row r="395" spans="2:12" ht="15">
      <c r="B395" s="131"/>
      <c r="C395" s="92"/>
      <c r="D395" s="83"/>
      <c r="E395" s="93"/>
      <c r="F395" s="388" t="s">
        <v>58</v>
      </c>
      <c r="G395" s="389"/>
      <c r="H395" s="83" t="s">
        <v>29</v>
      </c>
      <c r="I395" s="93">
        <f t="shared" si="18"/>
        <v>0</v>
      </c>
      <c r="J395" s="403"/>
      <c r="K395" s="94"/>
      <c r="L395" s="95"/>
    </row>
    <row r="396" spans="2:12" ht="15.75" thickBot="1">
      <c r="B396" s="149"/>
      <c r="C396" s="103"/>
      <c r="D396" s="98"/>
      <c r="E396" s="93"/>
      <c r="F396" s="390" t="s">
        <v>59</v>
      </c>
      <c r="G396" s="391"/>
      <c r="H396" s="98" t="s">
        <v>29</v>
      </c>
      <c r="I396" s="99">
        <f t="shared" si="18"/>
        <v>0</v>
      </c>
      <c r="J396" s="403"/>
      <c r="K396" s="94"/>
      <c r="L396" s="95"/>
    </row>
    <row r="397" spans="2:12" ht="15" customHeight="1">
      <c r="B397" s="151">
        <f>B386+0.01</f>
        <v>11.119999999999997</v>
      </c>
      <c r="C397" s="150" t="s">
        <v>130</v>
      </c>
      <c r="D397" s="101" t="s">
        <v>6</v>
      </c>
      <c r="E397" s="93">
        <f aca="true" t="shared" si="21" ref="E397:E414">E27+E68+E109+E150+E191+E232+E273+E314+E355</f>
        <v>0</v>
      </c>
      <c r="F397" s="392" t="s">
        <v>112</v>
      </c>
      <c r="G397" s="392"/>
      <c r="H397" s="101" t="s">
        <v>29</v>
      </c>
      <c r="I397" s="102">
        <f t="shared" si="18"/>
        <v>0</v>
      </c>
      <c r="J397" s="403"/>
      <c r="K397" s="94"/>
      <c r="L397" s="95"/>
    </row>
    <row r="398" spans="2:12" ht="15.75" customHeight="1">
      <c r="B398" s="137">
        <f>B397+0.01</f>
        <v>11.129999999999997</v>
      </c>
      <c r="C398" s="106" t="s">
        <v>129</v>
      </c>
      <c r="D398" s="83"/>
      <c r="E398" s="93">
        <f t="shared" si="21"/>
        <v>7</v>
      </c>
      <c r="F398" s="393" t="s">
        <v>110</v>
      </c>
      <c r="G398" s="393"/>
      <c r="H398" s="83" t="s">
        <v>29</v>
      </c>
      <c r="I398" s="93">
        <f t="shared" si="18"/>
        <v>105</v>
      </c>
      <c r="J398" s="403"/>
      <c r="K398" s="94"/>
      <c r="L398" s="95"/>
    </row>
    <row r="399" spans="2:12" ht="19.5" customHeight="1" thickBot="1">
      <c r="B399" s="136"/>
      <c r="C399" s="107"/>
      <c r="D399" s="98"/>
      <c r="E399" s="93">
        <f t="shared" si="21"/>
        <v>0</v>
      </c>
      <c r="F399" s="394" t="s">
        <v>109</v>
      </c>
      <c r="G399" s="394"/>
      <c r="H399" s="98" t="s">
        <v>29</v>
      </c>
      <c r="I399" s="99">
        <f t="shared" si="18"/>
        <v>0</v>
      </c>
      <c r="J399" s="403"/>
      <c r="K399" s="94"/>
      <c r="L399" s="95"/>
    </row>
    <row r="400" spans="2:12" ht="29.25" customHeight="1">
      <c r="B400" s="137">
        <f>B398+0.01</f>
        <v>11.139999999999997</v>
      </c>
      <c r="C400" s="100" t="s">
        <v>132</v>
      </c>
      <c r="D400" s="101" t="s">
        <v>8</v>
      </c>
      <c r="E400" s="93">
        <f t="shared" si="21"/>
        <v>0</v>
      </c>
      <c r="F400" s="385"/>
      <c r="G400" s="386"/>
      <c r="H400" s="101"/>
      <c r="I400" s="102">
        <f t="shared" si="18"/>
        <v>0</v>
      </c>
      <c r="J400" s="403"/>
      <c r="K400" s="94"/>
      <c r="L400" s="95"/>
    </row>
    <row r="401" spans="2:12" ht="27.75" customHeight="1">
      <c r="B401" s="131">
        <f aca="true" t="shared" si="22" ref="B401:B406">B400+0.01</f>
        <v>11.149999999999997</v>
      </c>
      <c r="C401" s="92" t="s">
        <v>131</v>
      </c>
      <c r="D401" s="83" t="s">
        <v>6</v>
      </c>
      <c r="E401" s="93">
        <f t="shared" si="21"/>
        <v>7</v>
      </c>
      <c r="F401" s="385"/>
      <c r="G401" s="386"/>
      <c r="H401" s="83"/>
      <c r="I401" s="93">
        <f t="shared" si="18"/>
        <v>0</v>
      </c>
      <c r="J401" s="403"/>
      <c r="K401" s="94"/>
      <c r="L401" s="95"/>
    </row>
    <row r="402" spans="2:12" ht="26.25" customHeight="1">
      <c r="B402" s="131">
        <f t="shared" si="22"/>
        <v>11.159999999999997</v>
      </c>
      <c r="C402" s="92" t="s">
        <v>116</v>
      </c>
      <c r="D402" s="83" t="s">
        <v>6</v>
      </c>
      <c r="E402" s="93">
        <f t="shared" si="21"/>
        <v>0</v>
      </c>
      <c r="F402" s="387" t="s">
        <v>54</v>
      </c>
      <c r="G402" s="387"/>
      <c r="H402" s="83" t="s">
        <v>6</v>
      </c>
      <c r="I402" s="93">
        <f t="shared" si="18"/>
        <v>0</v>
      </c>
      <c r="J402" s="403"/>
      <c r="K402" s="94"/>
      <c r="L402" s="95"/>
    </row>
    <row r="403" spans="2:12" ht="15">
      <c r="B403" s="131">
        <f t="shared" si="22"/>
        <v>11.169999999999996</v>
      </c>
      <c r="C403" s="92" t="s">
        <v>84</v>
      </c>
      <c r="D403" s="83" t="s">
        <v>6</v>
      </c>
      <c r="E403" s="93">
        <f t="shared" si="21"/>
        <v>0</v>
      </c>
      <c r="F403" s="387" t="s">
        <v>126</v>
      </c>
      <c r="G403" s="387"/>
      <c r="H403" s="83" t="s">
        <v>6</v>
      </c>
      <c r="I403" s="93">
        <f t="shared" si="18"/>
        <v>0</v>
      </c>
      <c r="J403" s="403"/>
      <c r="K403" s="94"/>
      <c r="L403" s="95"/>
    </row>
    <row r="404" spans="2:12" ht="18.75" customHeight="1">
      <c r="B404" s="131">
        <f t="shared" si="22"/>
        <v>11.179999999999996</v>
      </c>
      <c r="C404" s="92" t="s">
        <v>117</v>
      </c>
      <c r="D404" s="83" t="s">
        <v>29</v>
      </c>
      <c r="E404" s="93">
        <f t="shared" si="21"/>
        <v>0</v>
      </c>
      <c r="F404" s="383" t="s">
        <v>7</v>
      </c>
      <c r="G404" s="384"/>
      <c r="H404" s="83" t="s">
        <v>29</v>
      </c>
      <c r="I404" s="93">
        <f t="shared" si="18"/>
        <v>0</v>
      </c>
      <c r="J404" s="403"/>
      <c r="K404" s="94"/>
      <c r="L404" s="95"/>
    </row>
    <row r="405" spans="2:12" ht="15">
      <c r="B405" s="131">
        <f t="shared" si="22"/>
        <v>11.189999999999996</v>
      </c>
      <c r="C405" s="92" t="s">
        <v>118</v>
      </c>
      <c r="D405" s="83" t="s">
        <v>6</v>
      </c>
      <c r="E405" s="93">
        <f t="shared" si="21"/>
        <v>0</v>
      </c>
      <c r="F405" s="383" t="s">
        <v>123</v>
      </c>
      <c r="G405" s="384"/>
      <c r="H405" s="83" t="s">
        <v>6</v>
      </c>
      <c r="I405" s="93">
        <f t="shared" si="18"/>
        <v>0</v>
      </c>
      <c r="J405" s="403"/>
      <c r="K405" s="94"/>
      <c r="L405" s="95"/>
    </row>
    <row r="406" spans="2:12" ht="15">
      <c r="B406" s="131">
        <f t="shared" si="22"/>
        <v>11.199999999999996</v>
      </c>
      <c r="C406" s="92" t="s">
        <v>120</v>
      </c>
      <c r="D406" s="83" t="s">
        <v>6</v>
      </c>
      <c r="E406" s="93">
        <f t="shared" si="21"/>
        <v>0</v>
      </c>
      <c r="F406" s="383" t="s">
        <v>124</v>
      </c>
      <c r="G406" s="384"/>
      <c r="H406" s="83" t="s">
        <v>6</v>
      </c>
      <c r="I406" s="93">
        <f t="shared" si="18"/>
        <v>0</v>
      </c>
      <c r="J406" s="403"/>
      <c r="K406" s="94"/>
      <c r="L406" s="95"/>
    </row>
    <row r="407" spans="2:12" ht="15">
      <c r="B407" s="131"/>
      <c r="C407" s="92"/>
      <c r="D407" s="83"/>
      <c r="E407" s="93">
        <f t="shared" si="21"/>
        <v>0</v>
      </c>
      <c r="F407" s="383" t="s">
        <v>125</v>
      </c>
      <c r="G407" s="384"/>
      <c r="H407" s="83" t="s">
        <v>6</v>
      </c>
      <c r="I407" s="93">
        <f t="shared" si="18"/>
        <v>0</v>
      </c>
      <c r="J407" s="403"/>
      <c r="K407" s="94"/>
      <c r="L407" s="95"/>
    </row>
    <row r="408" spans="2:12" ht="15">
      <c r="B408" s="132">
        <f>B406+0.01</f>
        <v>11.209999999999996</v>
      </c>
      <c r="C408" s="92" t="s">
        <v>119</v>
      </c>
      <c r="D408" s="83" t="s">
        <v>6</v>
      </c>
      <c r="E408" s="93">
        <f t="shared" si="21"/>
        <v>0</v>
      </c>
      <c r="F408" s="383" t="s">
        <v>83</v>
      </c>
      <c r="G408" s="384"/>
      <c r="H408" s="83" t="s">
        <v>6</v>
      </c>
      <c r="I408" s="93">
        <f t="shared" si="18"/>
        <v>0</v>
      </c>
      <c r="J408" s="403"/>
      <c r="K408" s="94"/>
      <c r="L408" s="95"/>
    </row>
    <row r="409" spans="2:12" ht="15">
      <c r="B409" s="132"/>
      <c r="C409" s="92"/>
      <c r="D409" s="83"/>
      <c r="E409" s="93">
        <f t="shared" si="21"/>
        <v>0</v>
      </c>
      <c r="F409" s="383" t="s">
        <v>108</v>
      </c>
      <c r="G409" s="384"/>
      <c r="H409" s="83" t="s">
        <v>6</v>
      </c>
      <c r="I409" s="93">
        <f t="shared" si="18"/>
        <v>0</v>
      </c>
      <c r="J409" s="403"/>
      <c r="K409" s="94"/>
      <c r="L409" s="95"/>
    </row>
    <row r="410" spans="2:12" ht="15">
      <c r="B410" s="132"/>
      <c r="C410" s="92"/>
      <c r="D410" s="83"/>
      <c r="E410" s="93">
        <f t="shared" si="21"/>
        <v>0</v>
      </c>
      <c r="F410" s="383" t="s">
        <v>99</v>
      </c>
      <c r="G410" s="384"/>
      <c r="H410" s="83" t="s">
        <v>6</v>
      </c>
      <c r="I410" s="93">
        <f t="shared" si="18"/>
        <v>0</v>
      </c>
      <c r="J410" s="403"/>
      <c r="K410" s="94"/>
      <c r="L410" s="95"/>
    </row>
    <row r="411" spans="2:12" ht="18.75" customHeight="1">
      <c r="B411" s="132">
        <f>B408+0.01</f>
        <v>11.219999999999995</v>
      </c>
      <c r="C411" s="92" t="s">
        <v>41</v>
      </c>
      <c r="D411" s="83" t="s">
        <v>6</v>
      </c>
      <c r="E411" s="93">
        <f t="shared" si="21"/>
        <v>8</v>
      </c>
      <c r="F411" s="383" t="s">
        <v>42</v>
      </c>
      <c r="G411" s="384"/>
      <c r="H411" s="83" t="s">
        <v>27</v>
      </c>
      <c r="I411" s="93">
        <f t="shared" si="18"/>
        <v>0</v>
      </c>
      <c r="J411" s="403"/>
      <c r="K411" s="94"/>
      <c r="L411" s="95"/>
    </row>
    <row r="412" spans="2:12" ht="18.75" customHeight="1" thickBot="1">
      <c r="B412" s="133"/>
      <c r="C412" s="103"/>
      <c r="D412" s="98"/>
      <c r="E412" s="93">
        <f t="shared" si="21"/>
        <v>0</v>
      </c>
      <c r="F412" s="375" t="s">
        <v>43</v>
      </c>
      <c r="G412" s="376"/>
      <c r="H412" s="98" t="s">
        <v>27</v>
      </c>
      <c r="I412" s="99">
        <f t="shared" si="18"/>
        <v>0</v>
      </c>
      <c r="J412" s="404"/>
      <c r="K412" s="104"/>
      <c r="L412" s="108"/>
    </row>
    <row r="413" spans="2:12" ht="27.75" customHeight="1">
      <c r="B413" s="134">
        <f>B411+0.01</f>
        <v>11.229999999999995</v>
      </c>
      <c r="C413" s="105" t="s">
        <v>205</v>
      </c>
      <c r="D413" s="101" t="s">
        <v>6</v>
      </c>
      <c r="E413" s="93">
        <f t="shared" si="21"/>
        <v>0</v>
      </c>
      <c r="F413" s="367" t="s">
        <v>93</v>
      </c>
      <c r="G413" s="368"/>
      <c r="H413" s="101" t="s">
        <v>29</v>
      </c>
      <c r="I413" s="102">
        <f t="shared" si="18"/>
        <v>0</v>
      </c>
      <c r="J413" s="369" t="s">
        <v>87</v>
      </c>
      <c r="K413" s="370"/>
      <c r="L413" s="371"/>
    </row>
    <row r="414" spans="2:12" ht="27.75" customHeight="1" thickBot="1">
      <c r="B414" s="133"/>
      <c r="C414" s="107"/>
      <c r="D414" s="98"/>
      <c r="E414" s="93">
        <f t="shared" si="21"/>
        <v>0</v>
      </c>
      <c r="F414" s="375" t="s">
        <v>96</v>
      </c>
      <c r="G414" s="376"/>
      <c r="H414" s="98" t="s">
        <v>29</v>
      </c>
      <c r="I414" s="99">
        <f t="shared" si="18"/>
        <v>0</v>
      </c>
      <c r="J414" s="372"/>
      <c r="K414" s="373"/>
      <c r="L414" s="374"/>
    </row>
  </sheetData>
  <sheetProtection password="C72D" sheet="1"/>
  <mergeCells count="89">
    <mergeCell ref="F17:G17"/>
    <mergeCell ref="F35:G35"/>
    <mergeCell ref="F36:G36"/>
    <mergeCell ref="F43:G43"/>
    <mergeCell ref="F37:G37"/>
    <mergeCell ref="F38:G38"/>
    <mergeCell ref="F30:G30"/>
    <mergeCell ref="F31:G31"/>
    <mergeCell ref="F32:G32"/>
    <mergeCell ref="F21:G21"/>
    <mergeCell ref="F6:G6"/>
    <mergeCell ref="F22:G22"/>
    <mergeCell ref="F23:G23"/>
    <mergeCell ref="F34:G34"/>
    <mergeCell ref="F33:G33"/>
    <mergeCell ref="F44:G44"/>
    <mergeCell ref="F39:G39"/>
    <mergeCell ref="F40:G40"/>
    <mergeCell ref="F41:G41"/>
    <mergeCell ref="F42:G42"/>
    <mergeCell ref="F20:G20"/>
    <mergeCell ref="B1:L1"/>
    <mergeCell ref="F14:G14"/>
    <mergeCell ref="C4:L4"/>
    <mergeCell ref="F5:G5"/>
    <mergeCell ref="J5:J42"/>
    <mergeCell ref="F9:G9"/>
    <mergeCell ref="F18:G18"/>
    <mergeCell ref="F19:G19"/>
    <mergeCell ref="B2:L2"/>
    <mergeCell ref="F7:G7"/>
    <mergeCell ref="F8:G8"/>
    <mergeCell ref="F3:G3"/>
    <mergeCell ref="F11:G11"/>
    <mergeCell ref="J43:L44"/>
    <mergeCell ref="F13:G13"/>
    <mergeCell ref="F27:G27"/>
    <mergeCell ref="F28:G28"/>
    <mergeCell ref="F29:G29"/>
    <mergeCell ref="F24:G24"/>
    <mergeCell ref="J375:J412"/>
    <mergeCell ref="F376:G376"/>
    <mergeCell ref="F377:G377"/>
    <mergeCell ref="F378:G378"/>
    <mergeCell ref="F379:G379"/>
    <mergeCell ref="F381:G381"/>
    <mergeCell ref="F382:G382"/>
    <mergeCell ref="F383:G383"/>
    <mergeCell ref="F384:G384"/>
    <mergeCell ref="F389:G389"/>
    <mergeCell ref="F390:G390"/>
    <mergeCell ref="F12:G12"/>
    <mergeCell ref="F15:G15"/>
    <mergeCell ref="F375:G375"/>
    <mergeCell ref="F25:G25"/>
    <mergeCell ref="F26:G26"/>
    <mergeCell ref="F16:G16"/>
    <mergeCell ref="F391:G391"/>
    <mergeCell ref="F392:G392"/>
    <mergeCell ref="F385:G385"/>
    <mergeCell ref="F386:G386"/>
    <mergeCell ref="F387:G387"/>
    <mergeCell ref="F388:G388"/>
    <mergeCell ref="F407:G407"/>
    <mergeCell ref="F408:G408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13:G413"/>
    <mergeCell ref="J413:L414"/>
    <mergeCell ref="F414:G414"/>
    <mergeCell ref="C373:L373"/>
    <mergeCell ref="B374:E374"/>
    <mergeCell ref="F374:I374"/>
    <mergeCell ref="F409:G409"/>
    <mergeCell ref="F410:G410"/>
    <mergeCell ref="F411:G411"/>
    <mergeCell ref="F412:G412"/>
  </mergeCells>
  <printOptions horizontalCentered="1"/>
  <pageMargins left="0.1968503937007874" right="0.1968503937007874" top="0.1968503937007874" bottom="0.1968503937007874" header="0.07874015748031496" footer="0"/>
  <pageSetup fitToHeight="3" horizontalDpi="180" verticalDpi="180" orientation="portrait" paperSize="9" scale="66" r:id="rId1"/>
  <rowBreaks count="9" manualBreakCount="9">
    <brk id="44" max="255" man="1"/>
    <brk id="85" max="255" man="1"/>
    <brk id="126" max="255" man="1"/>
    <brk id="167" max="255" man="1"/>
    <brk id="208" max="255" man="1"/>
    <brk id="249" max="255" man="1"/>
    <brk id="290" max="255" man="1"/>
    <brk id="331" max="255" man="1"/>
    <brk id="3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M166"/>
  <sheetViews>
    <sheetView view="pageBreakPreview" zoomScale="85" zoomScaleSheetLayoutView="85" zoomScalePageLayoutView="0" workbookViewId="0" topLeftCell="D123">
      <selection activeCell="K144" sqref="K144"/>
    </sheetView>
  </sheetViews>
  <sheetFormatPr defaultColWidth="9.00390625" defaultRowHeight="12.75"/>
  <cols>
    <col min="1" max="1" width="1.875" style="84" customWidth="1"/>
    <col min="2" max="2" width="6.875" style="109" customWidth="1"/>
    <col min="3" max="3" width="25.75390625" style="84" customWidth="1"/>
    <col min="4" max="4" width="9.125" style="141" customWidth="1"/>
    <col min="5" max="5" width="16.125" style="227" customWidth="1"/>
    <col min="6" max="6" width="15.25390625" style="84" customWidth="1"/>
    <col min="7" max="7" width="13.625" style="84" customWidth="1"/>
    <col min="8" max="8" width="10.25390625" style="109" customWidth="1"/>
    <col min="9" max="9" width="14.25390625" style="146" bestFit="1" customWidth="1"/>
    <col min="10" max="10" width="11.75390625" style="84" customWidth="1"/>
    <col min="11" max="11" width="15.375" style="84" customWidth="1"/>
    <col min="12" max="13" width="9.125" style="84" customWidth="1"/>
    <col min="14" max="14" width="24.75390625" style="84" customWidth="1"/>
    <col min="15" max="16384" width="9.125" style="84" customWidth="1"/>
  </cols>
  <sheetData>
    <row r="1" spans="2:12" s="5" customFormat="1" ht="18">
      <c r="B1" s="430" t="s">
        <v>301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2:12" s="5" customFormat="1" ht="19.5" thickBot="1">
      <c r="B2" s="431" t="s">
        <v>165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2:12" s="159" customFormat="1" ht="30.75" thickBot="1">
      <c r="B3" s="160" t="s">
        <v>12</v>
      </c>
      <c r="C3" s="161" t="s">
        <v>0</v>
      </c>
      <c r="D3" s="138" t="s">
        <v>11</v>
      </c>
      <c r="E3" s="221" t="s">
        <v>14</v>
      </c>
      <c r="F3" s="432" t="s">
        <v>10</v>
      </c>
      <c r="G3" s="432"/>
      <c r="H3" s="138" t="s">
        <v>11</v>
      </c>
      <c r="I3" s="138" t="s">
        <v>1</v>
      </c>
      <c r="J3" s="138" t="s">
        <v>2</v>
      </c>
      <c r="K3" s="138" t="s">
        <v>3</v>
      </c>
      <c r="L3" s="162" t="s">
        <v>4</v>
      </c>
    </row>
    <row r="4" spans="2:12" s="159" customFormat="1" ht="15">
      <c r="B4" s="163">
        <v>1</v>
      </c>
      <c r="C4" s="419" t="s">
        <v>302</v>
      </c>
      <c r="D4" s="420"/>
      <c r="E4" s="420"/>
      <c r="F4" s="420"/>
      <c r="G4" s="420"/>
      <c r="H4" s="420"/>
      <c r="I4" s="420"/>
      <c r="J4" s="420"/>
      <c r="K4" s="420"/>
      <c r="L4" s="421"/>
    </row>
    <row r="5" spans="2:12" s="159" customFormat="1" ht="28.5" customHeight="1">
      <c r="B5" s="129">
        <f aca="true" t="shared" si="0" ref="B5:B16">B4+0.01</f>
        <v>1.01</v>
      </c>
      <c r="C5" s="15" t="s">
        <v>53</v>
      </c>
      <c r="D5" s="125" t="s">
        <v>5</v>
      </c>
      <c r="E5" s="220">
        <v>2.985</v>
      </c>
      <c r="F5" s="418" t="s">
        <v>306</v>
      </c>
      <c r="G5" s="418"/>
      <c r="H5" s="125" t="s">
        <v>29</v>
      </c>
      <c r="I5" s="93">
        <v>1094</v>
      </c>
      <c r="J5" s="438" t="s">
        <v>164</v>
      </c>
      <c r="K5" s="16"/>
      <c r="L5" s="17"/>
    </row>
    <row r="6" spans="2:12" s="159" customFormat="1" ht="28.5">
      <c r="B6" s="129">
        <f t="shared" si="0"/>
        <v>1.02</v>
      </c>
      <c r="C6" s="15" t="s">
        <v>305</v>
      </c>
      <c r="D6" s="125" t="s">
        <v>6</v>
      </c>
      <c r="E6" s="222">
        <v>6</v>
      </c>
      <c r="F6" s="418" t="s">
        <v>105</v>
      </c>
      <c r="G6" s="418"/>
      <c r="H6" s="125" t="s">
        <v>6</v>
      </c>
      <c r="I6" s="235"/>
      <c r="J6" s="439"/>
      <c r="K6" s="16"/>
      <c r="L6" s="17"/>
    </row>
    <row r="7" spans="2:12" s="159" customFormat="1" ht="25.5" customHeight="1">
      <c r="B7" s="129">
        <f t="shared" si="0"/>
        <v>1.03</v>
      </c>
      <c r="C7" s="164" t="s">
        <v>104</v>
      </c>
      <c r="D7" s="81" t="s">
        <v>5</v>
      </c>
      <c r="E7" s="223">
        <v>0.995</v>
      </c>
      <c r="F7" s="418" t="s">
        <v>195</v>
      </c>
      <c r="G7" s="418"/>
      <c r="H7" s="125" t="s">
        <v>6</v>
      </c>
      <c r="I7" s="93">
        <v>22</v>
      </c>
      <c r="J7" s="439"/>
      <c r="K7" s="16"/>
      <c r="L7" s="17"/>
    </row>
    <row r="8" spans="2:12" s="159" customFormat="1" ht="28.5">
      <c r="B8" s="129">
        <f t="shared" si="0"/>
        <v>1.04</v>
      </c>
      <c r="C8" s="164" t="s">
        <v>196</v>
      </c>
      <c r="D8" s="81" t="s">
        <v>6</v>
      </c>
      <c r="E8" s="223">
        <v>10</v>
      </c>
      <c r="F8" s="418" t="s">
        <v>140</v>
      </c>
      <c r="G8" s="418"/>
      <c r="H8" s="83" t="s">
        <v>6</v>
      </c>
      <c r="I8" s="145"/>
      <c r="J8" s="439"/>
      <c r="K8" s="16"/>
      <c r="L8" s="17"/>
    </row>
    <row r="9" spans="2:12" s="159" customFormat="1" ht="28.5">
      <c r="B9" s="129">
        <f t="shared" si="0"/>
        <v>1.05</v>
      </c>
      <c r="C9" s="166" t="s">
        <v>197</v>
      </c>
      <c r="D9" s="167" t="s">
        <v>6</v>
      </c>
      <c r="E9" s="223"/>
      <c r="F9" s="418" t="s">
        <v>145</v>
      </c>
      <c r="G9" s="418"/>
      <c r="H9" s="83" t="s">
        <v>6</v>
      </c>
      <c r="I9" s="145"/>
      <c r="J9" s="439"/>
      <c r="K9" s="16"/>
      <c r="L9" s="17"/>
    </row>
    <row r="10" spans="2:12" s="159" customFormat="1" ht="28.5" customHeight="1">
      <c r="B10" s="129">
        <f>B12+0.01</f>
        <v>1.07</v>
      </c>
      <c r="C10" s="166" t="s">
        <v>216</v>
      </c>
      <c r="D10" s="168" t="s">
        <v>6</v>
      </c>
      <c r="E10" s="224"/>
      <c r="F10" s="418" t="s">
        <v>146</v>
      </c>
      <c r="G10" s="418"/>
      <c r="H10" s="125" t="s">
        <v>6</v>
      </c>
      <c r="I10" s="93"/>
      <c r="J10" s="439"/>
      <c r="K10" s="16"/>
      <c r="L10" s="17"/>
    </row>
    <row r="11" spans="2:12" s="159" customFormat="1" ht="28.5" customHeight="1">
      <c r="B11" s="129">
        <f>B13+0.01</f>
        <v>1.09</v>
      </c>
      <c r="C11" s="166" t="s">
        <v>217</v>
      </c>
      <c r="D11" s="168" t="s">
        <v>6</v>
      </c>
      <c r="E11" s="223">
        <v>10</v>
      </c>
      <c r="F11" s="418" t="s">
        <v>198</v>
      </c>
      <c r="G11" s="418"/>
      <c r="H11" s="125" t="s">
        <v>27</v>
      </c>
      <c r="I11" s="93"/>
      <c r="J11" s="439"/>
      <c r="K11" s="16"/>
      <c r="L11" s="17"/>
    </row>
    <row r="12" spans="2:12" s="159" customFormat="1" ht="28.5">
      <c r="B12" s="129">
        <f>B9+0.01</f>
        <v>1.06</v>
      </c>
      <c r="C12" s="166" t="s">
        <v>218</v>
      </c>
      <c r="D12" s="168" t="s">
        <v>6</v>
      </c>
      <c r="E12" s="224"/>
      <c r="F12" s="418" t="s">
        <v>42</v>
      </c>
      <c r="G12" s="418"/>
      <c r="H12" s="125" t="s">
        <v>27</v>
      </c>
      <c r="I12" s="93"/>
      <c r="J12" s="439"/>
      <c r="K12" s="16"/>
      <c r="L12" s="17"/>
    </row>
    <row r="13" spans="2:12" s="159" customFormat="1" ht="28.5" customHeight="1">
      <c r="B13" s="129">
        <f>B10+0.01</f>
        <v>1.08</v>
      </c>
      <c r="C13" s="169" t="s">
        <v>219</v>
      </c>
      <c r="D13" s="83" t="s">
        <v>6</v>
      </c>
      <c r="E13" s="228">
        <v>6</v>
      </c>
      <c r="H13" s="125"/>
      <c r="I13" s="93"/>
      <c r="J13" s="439"/>
      <c r="K13" s="16"/>
      <c r="L13" s="17"/>
    </row>
    <row r="14" spans="2:12" s="159" customFormat="1" ht="60.75" customHeight="1">
      <c r="B14" s="129">
        <f t="shared" si="0"/>
        <v>1.09</v>
      </c>
      <c r="C14" s="15" t="s">
        <v>55</v>
      </c>
      <c r="D14" s="139" t="s">
        <v>6</v>
      </c>
      <c r="E14" s="220">
        <v>6</v>
      </c>
      <c r="F14" s="427" t="s">
        <v>307</v>
      </c>
      <c r="G14" s="427"/>
      <c r="H14" s="231" t="s">
        <v>6</v>
      </c>
      <c r="I14" s="165">
        <v>36</v>
      </c>
      <c r="J14" s="439"/>
      <c r="K14" s="16"/>
      <c r="L14" s="17"/>
    </row>
    <row r="15" spans="2:12" s="159" customFormat="1" ht="41.25" customHeight="1">
      <c r="B15" s="129">
        <f t="shared" si="0"/>
        <v>1.1</v>
      </c>
      <c r="C15" s="15" t="s">
        <v>223</v>
      </c>
      <c r="D15" s="139" t="s">
        <v>6</v>
      </c>
      <c r="E15" s="230"/>
      <c r="F15" s="434" t="s">
        <v>308</v>
      </c>
      <c r="G15" s="434"/>
      <c r="H15" s="231" t="s">
        <v>6</v>
      </c>
      <c r="I15" s="165">
        <v>36</v>
      </c>
      <c r="J15" s="439"/>
      <c r="K15" s="16"/>
      <c r="L15" s="17"/>
    </row>
    <row r="16" spans="2:12" s="159" customFormat="1" ht="30" customHeight="1">
      <c r="B16" s="129">
        <f t="shared" si="0"/>
        <v>1.11</v>
      </c>
      <c r="C16" s="15" t="s">
        <v>224</v>
      </c>
      <c r="D16" s="139" t="s">
        <v>231</v>
      </c>
      <c r="E16" s="232"/>
      <c r="F16" s="427" t="s">
        <v>312</v>
      </c>
      <c r="G16" s="427"/>
      <c r="H16" s="231" t="s">
        <v>6</v>
      </c>
      <c r="I16" s="216">
        <v>10</v>
      </c>
      <c r="J16" s="439"/>
      <c r="K16" s="16"/>
      <c r="L16" s="17"/>
    </row>
    <row r="17" spans="2:13" s="159" customFormat="1" ht="45" customHeight="1">
      <c r="B17" s="129"/>
      <c r="C17" s="15"/>
      <c r="D17" s="139"/>
      <c r="E17" s="230"/>
      <c r="F17" s="428" t="s">
        <v>313</v>
      </c>
      <c r="G17" s="429"/>
      <c r="H17" s="231" t="s">
        <v>6</v>
      </c>
      <c r="I17" s="216">
        <v>24</v>
      </c>
      <c r="J17" s="439"/>
      <c r="K17" s="90"/>
      <c r="L17" s="233"/>
      <c r="M17" s="234"/>
    </row>
    <row r="18" spans="2:13" s="159" customFormat="1" ht="37.5" customHeight="1">
      <c r="B18" s="129"/>
      <c r="C18" s="15"/>
      <c r="D18" s="139"/>
      <c r="E18" s="220"/>
      <c r="F18" s="428" t="s">
        <v>234</v>
      </c>
      <c r="G18" s="429"/>
      <c r="H18" s="125" t="s">
        <v>6</v>
      </c>
      <c r="I18" s="216">
        <v>44</v>
      </c>
      <c r="J18" s="439"/>
      <c r="K18" s="90"/>
      <c r="L18" s="233"/>
      <c r="M18" s="219"/>
    </row>
    <row r="19" spans="2:13" s="159" customFormat="1" ht="46.5" customHeight="1">
      <c r="B19" s="129"/>
      <c r="C19" s="15"/>
      <c r="D19" s="139"/>
      <c r="E19" s="220"/>
      <c r="F19" s="428" t="s">
        <v>235</v>
      </c>
      <c r="G19" s="429"/>
      <c r="H19" s="125" t="s">
        <v>6</v>
      </c>
      <c r="I19" s="216">
        <v>36</v>
      </c>
      <c r="J19" s="439"/>
      <c r="K19" s="90"/>
      <c r="L19" s="233"/>
      <c r="M19" s="219"/>
    </row>
    <row r="20" spans="2:13" s="159" customFormat="1" ht="46.5" customHeight="1">
      <c r="B20" s="129"/>
      <c r="C20" s="15"/>
      <c r="D20" s="139"/>
      <c r="E20" s="220"/>
      <c r="F20" s="422" t="s">
        <v>236</v>
      </c>
      <c r="G20" s="418"/>
      <c r="H20" s="125" t="s">
        <v>6</v>
      </c>
      <c r="I20" s="165">
        <v>44</v>
      </c>
      <c r="J20" s="439"/>
      <c r="K20" s="90"/>
      <c r="L20" s="17"/>
      <c r="M20" s="219"/>
    </row>
    <row r="21" spans="2:13" s="159" customFormat="1" ht="35.25" customHeight="1">
      <c r="B21" s="129"/>
      <c r="C21" s="15"/>
      <c r="D21" s="139"/>
      <c r="E21" s="220"/>
      <c r="F21" s="418" t="s">
        <v>314</v>
      </c>
      <c r="G21" s="418"/>
      <c r="H21" s="125" t="s">
        <v>6</v>
      </c>
      <c r="I21" s="216">
        <v>7</v>
      </c>
      <c r="J21" s="439"/>
      <c r="K21" s="90"/>
      <c r="L21" s="17"/>
      <c r="M21" s="219"/>
    </row>
    <row r="22" spans="2:13" s="159" customFormat="1" ht="33" customHeight="1">
      <c r="B22" s="129"/>
      <c r="C22" s="110"/>
      <c r="D22" s="139"/>
      <c r="E22" s="220"/>
      <c r="F22" s="418" t="s">
        <v>315</v>
      </c>
      <c r="G22" s="418"/>
      <c r="H22" s="125" t="s">
        <v>6</v>
      </c>
      <c r="I22" s="165">
        <v>7</v>
      </c>
      <c r="J22" s="439"/>
      <c r="K22" s="90"/>
      <c r="L22" s="17"/>
      <c r="M22" s="13"/>
    </row>
    <row r="23" spans="2:13" s="159" customFormat="1" ht="33" customHeight="1">
      <c r="B23" s="129"/>
      <c r="C23" s="110"/>
      <c r="D23" s="139"/>
      <c r="E23" s="220"/>
      <c r="F23" s="418" t="s">
        <v>142</v>
      </c>
      <c r="G23" s="418"/>
      <c r="H23" s="125" t="s">
        <v>6</v>
      </c>
      <c r="I23" s="216">
        <v>74</v>
      </c>
      <c r="J23" s="439"/>
      <c r="K23" s="90"/>
      <c r="L23" s="17"/>
      <c r="M23" s="13"/>
    </row>
    <row r="24" spans="2:13" s="159" customFormat="1" ht="30" customHeight="1">
      <c r="B24" s="129"/>
      <c r="C24" s="15"/>
      <c r="D24" s="139"/>
      <c r="E24" s="220"/>
      <c r="F24" s="418" t="s">
        <v>141</v>
      </c>
      <c r="G24" s="418"/>
      <c r="H24" s="125" t="s">
        <v>6</v>
      </c>
      <c r="I24" s="165">
        <v>6</v>
      </c>
      <c r="J24" s="439"/>
      <c r="K24" s="90"/>
      <c r="L24" s="233"/>
      <c r="M24" s="13"/>
    </row>
    <row r="25" spans="2:13" s="159" customFormat="1" ht="23.25" customHeight="1">
      <c r="B25" s="129"/>
      <c r="C25" s="15"/>
      <c r="D25" s="139"/>
      <c r="E25" s="220"/>
      <c r="F25" s="418" t="s">
        <v>310</v>
      </c>
      <c r="G25" s="418"/>
      <c r="H25" s="125" t="s">
        <v>6</v>
      </c>
      <c r="I25" s="217">
        <v>10</v>
      </c>
      <c r="J25" s="439"/>
      <c r="L25" s="233"/>
      <c r="M25" s="13"/>
    </row>
    <row r="26" spans="2:12" s="159" customFormat="1" ht="45.75" customHeight="1">
      <c r="B26" s="129"/>
      <c r="C26" s="15"/>
      <c r="D26" s="139"/>
      <c r="E26" s="220"/>
      <c r="F26" s="418" t="s">
        <v>309</v>
      </c>
      <c r="G26" s="418"/>
      <c r="H26" s="125" t="s">
        <v>6</v>
      </c>
      <c r="I26" s="165">
        <v>7</v>
      </c>
      <c r="J26" s="439"/>
      <c r="K26" s="16"/>
      <c r="L26" s="233"/>
    </row>
    <row r="27" spans="2:12" s="159" customFormat="1" ht="27.75" customHeight="1">
      <c r="B27" s="129"/>
      <c r="C27" s="94"/>
      <c r="D27" s="94"/>
      <c r="E27" s="225"/>
      <c r="F27" s="422" t="s">
        <v>311</v>
      </c>
      <c r="G27" s="418"/>
      <c r="H27" s="125" t="s">
        <v>6</v>
      </c>
      <c r="I27" s="217">
        <v>17</v>
      </c>
      <c r="J27" s="439"/>
      <c r="K27" s="16"/>
      <c r="L27" s="17"/>
    </row>
    <row r="28" spans="2:12" s="159" customFormat="1" ht="30" customHeight="1">
      <c r="B28" s="170"/>
      <c r="C28" s="94"/>
      <c r="D28" s="94"/>
      <c r="E28" s="225"/>
      <c r="F28" s="423" t="s">
        <v>316</v>
      </c>
      <c r="G28" s="424"/>
      <c r="H28" s="125" t="s">
        <v>6</v>
      </c>
      <c r="I28" s="217">
        <v>10</v>
      </c>
      <c r="J28" s="440"/>
      <c r="K28" s="16"/>
      <c r="L28" s="17"/>
    </row>
    <row r="29" spans="2:12" s="159" customFormat="1" ht="15">
      <c r="B29" s="129">
        <f>B14+0.01</f>
        <v>1.1</v>
      </c>
      <c r="C29" s="15" t="s">
        <v>222</v>
      </c>
      <c r="D29" s="139" t="s">
        <v>6</v>
      </c>
      <c r="E29" s="220"/>
      <c r="F29" s="418" t="s">
        <v>221</v>
      </c>
      <c r="G29" s="418"/>
      <c r="H29" s="125" t="s">
        <v>29</v>
      </c>
      <c r="I29" s="217"/>
      <c r="J29" s="425" t="s">
        <v>144</v>
      </c>
      <c r="K29" s="16"/>
      <c r="L29" s="17"/>
    </row>
    <row r="30" spans="2:12" s="159" customFormat="1" ht="15.75" thickBot="1">
      <c r="B30" s="171">
        <f>B29+0.01</f>
        <v>1.11</v>
      </c>
      <c r="C30" s="172" t="s">
        <v>208</v>
      </c>
      <c r="D30" s="173" t="s">
        <v>6</v>
      </c>
      <c r="E30" s="226"/>
      <c r="F30" s="417" t="s">
        <v>143</v>
      </c>
      <c r="G30" s="417"/>
      <c r="H30" s="148" t="s">
        <v>29</v>
      </c>
      <c r="I30" s="218"/>
      <c r="J30" s="426"/>
      <c r="K30" s="18"/>
      <c r="L30" s="174"/>
    </row>
    <row r="31" spans="2:12" s="159" customFormat="1" ht="15" customHeight="1">
      <c r="B31" s="163">
        <v>2</v>
      </c>
      <c r="C31" s="419" t="s">
        <v>303</v>
      </c>
      <c r="D31" s="420"/>
      <c r="E31" s="420"/>
      <c r="F31" s="420"/>
      <c r="G31" s="420"/>
      <c r="H31" s="420"/>
      <c r="I31" s="420"/>
      <c r="J31" s="420"/>
      <c r="K31" s="420"/>
      <c r="L31" s="421"/>
    </row>
    <row r="32" spans="2:12" s="159" customFormat="1" ht="28.5" customHeight="1">
      <c r="B32" s="129">
        <f>B31+0.01</f>
        <v>2.01</v>
      </c>
      <c r="C32" s="15" t="s">
        <v>53</v>
      </c>
      <c r="D32" s="125" t="s">
        <v>5</v>
      </c>
      <c r="E32" s="220">
        <v>2.181</v>
      </c>
      <c r="F32" s="418" t="s">
        <v>306</v>
      </c>
      <c r="G32" s="418"/>
      <c r="H32" s="125" t="s">
        <v>29</v>
      </c>
      <c r="I32" s="93"/>
      <c r="J32" s="438" t="s">
        <v>164</v>
      </c>
      <c r="K32" s="16"/>
      <c r="L32" s="17"/>
    </row>
    <row r="33" spans="2:12" s="159" customFormat="1" ht="28.5">
      <c r="B33" s="129">
        <f>B32+0.01</f>
        <v>2.0199999999999996</v>
      </c>
      <c r="C33" s="15" t="s">
        <v>305</v>
      </c>
      <c r="D33" s="125" t="s">
        <v>6</v>
      </c>
      <c r="E33" s="222">
        <v>5</v>
      </c>
      <c r="F33" s="418" t="s">
        <v>105</v>
      </c>
      <c r="G33" s="418"/>
      <c r="H33" s="125" t="s">
        <v>6</v>
      </c>
      <c r="I33" s="235">
        <v>800</v>
      </c>
      <c r="J33" s="439"/>
      <c r="K33" s="16"/>
      <c r="L33" s="17"/>
    </row>
    <row r="34" spans="2:12" s="159" customFormat="1" ht="25.5" customHeight="1">
      <c r="B34" s="129">
        <f>B33+0.01</f>
        <v>2.0299999999999994</v>
      </c>
      <c r="C34" s="164" t="s">
        <v>104</v>
      </c>
      <c r="D34" s="81" t="s">
        <v>5</v>
      </c>
      <c r="E34" s="223">
        <v>0.727</v>
      </c>
      <c r="F34" s="418" t="s">
        <v>195</v>
      </c>
      <c r="G34" s="418"/>
      <c r="H34" s="125" t="s">
        <v>6</v>
      </c>
      <c r="I34" s="93">
        <v>21</v>
      </c>
      <c r="J34" s="439"/>
      <c r="K34" s="16"/>
      <c r="L34" s="17"/>
    </row>
    <row r="35" spans="2:12" s="159" customFormat="1" ht="28.5">
      <c r="B35" s="129">
        <f>B34+0.01</f>
        <v>2.039999999999999</v>
      </c>
      <c r="C35" s="164" t="s">
        <v>196</v>
      </c>
      <c r="D35" s="81" t="s">
        <v>6</v>
      </c>
      <c r="E35" s="223">
        <v>11</v>
      </c>
      <c r="F35" s="418" t="s">
        <v>140</v>
      </c>
      <c r="G35" s="418"/>
      <c r="H35" s="83" t="s">
        <v>6</v>
      </c>
      <c r="I35" s="145"/>
      <c r="J35" s="439"/>
      <c r="K35" s="16"/>
      <c r="L35" s="17"/>
    </row>
    <row r="36" spans="2:12" s="159" customFormat="1" ht="28.5">
      <c r="B36" s="129">
        <f>B35+0.01</f>
        <v>2.049999999999999</v>
      </c>
      <c r="C36" s="166" t="s">
        <v>197</v>
      </c>
      <c r="D36" s="167" t="s">
        <v>6</v>
      </c>
      <c r="E36" s="223"/>
      <c r="F36" s="418" t="s">
        <v>145</v>
      </c>
      <c r="G36" s="418"/>
      <c r="H36" s="83" t="s">
        <v>6</v>
      </c>
      <c r="I36" s="145"/>
      <c r="J36" s="439"/>
      <c r="K36" s="16"/>
      <c r="L36" s="17"/>
    </row>
    <row r="37" spans="2:12" s="159" customFormat="1" ht="28.5" customHeight="1">
      <c r="B37" s="129">
        <f>B39+0.01</f>
        <v>2.0699999999999985</v>
      </c>
      <c r="C37" s="166" t="s">
        <v>216</v>
      </c>
      <c r="D37" s="168" t="s">
        <v>6</v>
      </c>
      <c r="E37" s="224"/>
      <c r="F37" s="418" t="s">
        <v>146</v>
      </c>
      <c r="G37" s="418"/>
      <c r="H37" s="125" t="s">
        <v>6</v>
      </c>
      <c r="I37" s="93"/>
      <c r="J37" s="439"/>
      <c r="K37" s="16"/>
      <c r="L37" s="17"/>
    </row>
    <row r="38" spans="2:12" s="159" customFormat="1" ht="28.5" customHeight="1">
      <c r="B38" s="129">
        <f>B40+0.01</f>
        <v>2.089999999999998</v>
      </c>
      <c r="C38" s="166" t="s">
        <v>217</v>
      </c>
      <c r="D38" s="168" t="s">
        <v>6</v>
      </c>
      <c r="E38" s="223">
        <v>11</v>
      </c>
      <c r="F38" s="418" t="s">
        <v>198</v>
      </c>
      <c r="G38" s="418"/>
      <c r="H38" s="125" t="s">
        <v>27</v>
      </c>
      <c r="I38" s="93"/>
      <c r="J38" s="439"/>
      <c r="K38" s="16"/>
      <c r="L38" s="17"/>
    </row>
    <row r="39" spans="2:12" s="159" customFormat="1" ht="28.5">
      <c r="B39" s="129">
        <f>B36+0.01</f>
        <v>2.0599999999999987</v>
      </c>
      <c r="C39" s="166" t="s">
        <v>218</v>
      </c>
      <c r="D39" s="168" t="s">
        <v>6</v>
      </c>
      <c r="E39" s="224"/>
      <c r="F39" s="418" t="s">
        <v>42</v>
      </c>
      <c r="G39" s="418"/>
      <c r="H39" s="125" t="s">
        <v>27</v>
      </c>
      <c r="I39" s="93"/>
      <c r="J39" s="439"/>
      <c r="K39" s="16"/>
      <c r="L39" s="17"/>
    </row>
    <row r="40" spans="2:12" s="159" customFormat="1" ht="28.5" customHeight="1">
      <c r="B40" s="129">
        <f>B37+0.01</f>
        <v>2.0799999999999983</v>
      </c>
      <c r="C40" s="169" t="s">
        <v>219</v>
      </c>
      <c r="D40" s="83" t="s">
        <v>6</v>
      </c>
      <c r="E40" s="228">
        <v>5</v>
      </c>
      <c r="H40" s="125"/>
      <c r="I40" s="93"/>
      <c r="J40" s="439"/>
      <c r="K40" s="16"/>
      <c r="L40" s="17"/>
    </row>
    <row r="41" spans="2:12" s="159" customFormat="1" ht="47.25" customHeight="1">
      <c r="B41" s="129">
        <f>B40+0.01</f>
        <v>2.089999999999998</v>
      </c>
      <c r="C41" s="15" t="s">
        <v>55</v>
      </c>
      <c r="D41" s="139" t="s">
        <v>6</v>
      </c>
      <c r="E41" s="220">
        <v>5</v>
      </c>
      <c r="F41" s="427" t="s">
        <v>307</v>
      </c>
      <c r="G41" s="427"/>
      <c r="H41" s="231" t="s">
        <v>6</v>
      </c>
      <c r="I41" s="165">
        <v>24</v>
      </c>
      <c r="J41" s="439"/>
      <c r="K41" s="16"/>
      <c r="L41" s="17"/>
    </row>
    <row r="42" spans="2:12" s="159" customFormat="1" ht="41.25" customHeight="1">
      <c r="B42" s="129">
        <f>B41+0.01</f>
        <v>2.099999999999998</v>
      </c>
      <c r="C42" s="15" t="s">
        <v>223</v>
      </c>
      <c r="D42" s="139" t="s">
        <v>6</v>
      </c>
      <c r="E42" s="230"/>
      <c r="F42" s="434" t="s">
        <v>308</v>
      </c>
      <c r="G42" s="434"/>
      <c r="H42" s="231" t="s">
        <v>6</v>
      </c>
      <c r="I42" s="165">
        <v>24</v>
      </c>
      <c r="J42" s="439"/>
      <c r="K42" s="16"/>
      <c r="L42" s="17"/>
    </row>
    <row r="43" spans="2:12" s="159" customFormat="1" ht="30" customHeight="1">
      <c r="B43" s="129">
        <f>B42+0.01</f>
        <v>2.1099999999999977</v>
      </c>
      <c r="C43" s="15" t="s">
        <v>224</v>
      </c>
      <c r="D43" s="139" t="s">
        <v>231</v>
      </c>
      <c r="E43" s="232"/>
      <c r="F43" s="427" t="s">
        <v>312</v>
      </c>
      <c r="G43" s="427"/>
      <c r="H43" s="231" t="s">
        <v>6</v>
      </c>
      <c r="I43" s="216">
        <v>11</v>
      </c>
      <c r="J43" s="439"/>
      <c r="K43" s="16"/>
      <c r="L43" s="17"/>
    </row>
    <row r="44" spans="2:13" s="159" customFormat="1" ht="45" customHeight="1">
      <c r="B44" s="129"/>
      <c r="C44" s="15"/>
      <c r="D44" s="139"/>
      <c r="E44" s="230"/>
      <c r="F44" s="428" t="s">
        <v>313</v>
      </c>
      <c r="G44" s="429"/>
      <c r="H44" s="231" t="s">
        <v>6</v>
      </c>
      <c r="I44" s="216">
        <v>21</v>
      </c>
      <c r="J44" s="439"/>
      <c r="K44" s="90"/>
      <c r="L44" s="233"/>
      <c r="M44" s="234"/>
    </row>
    <row r="45" spans="2:13" s="159" customFormat="1" ht="46.5" customHeight="1">
      <c r="B45" s="129"/>
      <c r="C45" s="15"/>
      <c r="D45" s="139"/>
      <c r="E45" s="220"/>
      <c r="F45" s="428" t="s">
        <v>234</v>
      </c>
      <c r="G45" s="429"/>
      <c r="H45" s="125" t="s">
        <v>6</v>
      </c>
      <c r="I45" s="216">
        <v>43</v>
      </c>
      <c r="J45" s="439"/>
      <c r="K45" s="90"/>
      <c r="L45" s="233"/>
      <c r="M45" s="219"/>
    </row>
    <row r="46" spans="2:13" s="159" customFormat="1" ht="46.5" customHeight="1">
      <c r="B46" s="129"/>
      <c r="C46" s="15"/>
      <c r="D46" s="139"/>
      <c r="E46" s="220"/>
      <c r="F46" s="428" t="s">
        <v>235</v>
      </c>
      <c r="G46" s="429"/>
      <c r="H46" s="125" t="s">
        <v>6</v>
      </c>
      <c r="I46" s="216">
        <v>24</v>
      </c>
      <c r="J46" s="439"/>
      <c r="K46" s="90"/>
      <c r="L46" s="233"/>
      <c r="M46" s="219"/>
    </row>
    <row r="47" spans="2:13" s="159" customFormat="1" ht="46.5" customHeight="1">
      <c r="B47" s="129"/>
      <c r="C47" s="15"/>
      <c r="D47" s="139"/>
      <c r="E47" s="220"/>
      <c r="F47" s="422" t="s">
        <v>236</v>
      </c>
      <c r="G47" s="418"/>
      <c r="H47" s="125" t="s">
        <v>6</v>
      </c>
      <c r="I47" s="165">
        <v>43</v>
      </c>
      <c r="J47" s="439"/>
      <c r="K47" s="90"/>
      <c r="L47" s="17"/>
      <c r="M47" s="219"/>
    </row>
    <row r="48" spans="2:13" s="159" customFormat="1" ht="35.25" customHeight="1">
      <c r="B48" s="129"/>
      <c r="C48" s="15"/>
      <c r="D48" s="139"/>
      <c r="E48" s="220"/>
      <c r="F48" s="418" t="s">
        <v>314</v>
      </c>
      <c r="G48" s="418"/>
      <c r="H48" s="125" t="s">
        <v>6</v>
      </c>
      <c r="I48" s="216">
        <v>5</v>
      </c>
      <c r="J48" s="439"/>
      <c r="K48" s="90"/>
      <c r="L48" s="17"/>
      <c r="M48" s="219"/>
    </row>
    <row r="49" spans="2:13" s="159" customFormat="1" ht="33" customHeight="1">
      <c r="B49" s="129"/>
      <c r="C49" s="110"/>
      <c r="D49" s="139"/>
      <c r="E49" s="220"/>
      <c r="F49" s="418" t="s">
        <v>315</v>
      </c>
      <c r="G49" s="418"/>
      <c r="H49" s="125" t="s">
        <v>6</v>
      </c>
      <c r="I49" s="165">
        <v>5</v>
      </c>
      <c r="J49" s="439"/>
      <c r="K49" s="90"/>
      <c r="L49" s="17"/>
      <c r="M49" s="13"/>
    </row>
    <row r="50" spans="2:13" s="159" customFormat="1" ht="33" customHeight="1">
      <c r="B50" s="129"/>
      <c r="C50" s="110"/>
      <c r="D50" s="139"/>
      <c r="E50" s="220"/>
      <c r="F50" s="418" t="s">
        <v>142</v>
      </c>
      <c r="G50" s="418"/>
      <c r="H50" s="125" t="s">
        <v>6</v>
      </c>
      <c r="I50" s="216">
        <v>86</v>
      </c>
      <c r="J50" s="439"/>
      <c r="K50" s="90"/>
      <c r="L50" s="17"/>
      <c r="M50" s="13"/>
    </row>
    <row r="51" spans="2:13" s="159" customFormat="1" ht="30" customHeight="1">
      <c r="B51" s="129"/>
      <c r="C51" s="15"/>
      <c r="D51" s="139"/>
      <c r="E51" s="220"/>
      <c r="F51" s="418" t="s">
        <v>141</v>
      </c>
      <c r="G51" s="418"/>
      <c r="H51" s="125" t="s">
        <v>6</v>
      </c>
      <c r="I51" s="165">
        <v>6</v>
      </c>
      <c r="J51" s="439"/>
      <c r="K51" s="90"/>
      <c r="L51" s="233"/>
      <c r="M51" s="13"/>
    </row>
    <row r="52" spans="2:13" s="159" customFormat="1" ht="23.25" customHeight="1">
      <c r="B52" s="129"/>
      <c r="C52" s="15"/>
      <c r="D52" s="139"/>
      <c r="E52" s="220"/>
      <c r="F52" s="418" t="s">
        <v>310</v>
      </c>
      <c r="G52" s="418"/>
      <c r="H52" s="125" t="s">
        <v>6</v>
      </c>
      <c r="I52" s="217"/>
      <c r="J52" s="439"/>
      <c r="L52" s="233"/>
      <c r="M52" s="13"/>
    </row>
    <row r="53" spans="2:12" s="159" customFormat="1" ht="45.75" customHeight="1">
      <c r="B53" s="129"/>
      <c r="C53" s="15"/>
      <c r="D53" s="139"/>
      <c r="E53" s="220"/>
      <c r="F53" s="418" t="s">
        <v>309</v>
      </c>
      <c r="G53" s="418"/>
      <c r="H53" s="125" t="s">
        <v>6</v>
      </c>
      <c r="I53" s="165">
        <v>5</v>
      </c>
      <c r="J53" s="439"/>
      <c r="K53" s="16"/>
      <c r="L53" s="233"/>
    </row>
    <row r="54" spans="2:12" s="159" customFormat="1" ht="27.75" customHeight="1">
      <c r="B54" s="129"/>
      <c r="C54" s="94"/>
      <c r="D54" s="94"/>
      <c r="E54" s="225"/>
      <c r="F54" s="422" t="s">
        <v>311</v>
      </c>
      <c r="G54" s="418"/>
      <c r="H54" s="125" t="s">
        <v>6</v>
      </c>
      <c r="I54" s="217">
        <v>16</v>
      </c>
      <c r="J54" s="439"/>
      <c r="K54" s="16"/>
      <c r="L54" s="17"/>
    </row>
    <row r="55" spans="2:12" s="159" customFormat="1" ht="33.75" customHeight="1">
      <c r="B55" s="170"/>
      <c r="C55" s="94"/>
      <c r="D55" s="94"/>
      <c r="E55" s="225"/>
      <c r="F55" s="423" t="s">
        <v>316</v>
      </c>
      <c r="G55" s="424"/>
      <c r="H55" s="125" t="s">
        <v>6</v>
      </c>
      <c r="I55" s="217">
        <v>6</v>
      </c>
      <c r="J55" s="440"/>
      <c r="K55" s="16"/>
      <c r="L55" s="17"/>
    </row>
    <row r="56" spans="2:12" s="159" customFormat="1" ht="15" customHeight="1">
      <c r="B56" s="129">
        <f>B41+0.01</f>
        <v>2.099999999999998</v>
      </c>
      <c r="C56" s="15" t="s">
        <v>222</v>
      </c>
      <c r="D56" s="139" t="s">
        <v>6</v>
      </c>
      <c r="E56" s="220"/>
      <c r="F56" s="418" t="s">
        <v>221</v>
      </c>
      <c r="G56" s="418"/>
      <c r="H56" s="125" t="s">
        <v>29</v>
      </c>
      <c r="I56" s="217"/>
      <c r="J56" s="425" t="s">
        <v>144</v>
      </c>
      <c r="K56" s="16"/>
      <c r="L56" s="17"/>
    </row>
    <row r="57" spans="2:12" s="159" customFormat="1" ht="15.75" thickBot="1">
      <c r="B57" s="171">
        <f>B56+0.01</f>
        <v>2.1099999999999977</v>
      </c>
      <c r="C57" s="172" t="s">
        <v>208</v>
      </c>
      <c r="D57" s="173" t="s">
        <v>6</v>
      </c>
      <c r="E57" s="226"/>
      <c r="F57" s="417" t="s">
        <v>143</v>
      </c>
      <c r="G57" s="417"/>
      <c r="H57" s="148" t="s">
        <v>29</v>
      </c>
      <c r="I57" s="218"/>
      <c r="J57" s="426"/>
      <c r="K57" s="18"/>
      <c r="L57" s="174"/>
    </row>
    <row r="58" spans="2:12" s="159" customFormat="1" ht="15" customHeight="1">
      <c r="B58" s="163">
        <v>1</v>
      </c>
      <c r="C58" s="419" t="s">
        <v>317</v>
      </c>
      <c r="D58" s="420"/>
      <c r="E58" s="420"/>
      <c r="F58" s="420"/>
      <c r="G58" s="420"/>
      <c r="H58" s="420"/>
      <c r="I58" s="420"/>
      <c r="J58" s="420"/>
      <c r="K58" s="420"/>
      <c r="L58" s="421"/>
    </row>
    <row r="59" spans="2:12" s="159" customFormat="1" ht="28.5" customHeight="1">
      <c r="B59" s="129">
        <f>B58+0.01</f>
        <v>1.01</v>
      </c>
      <c r="C59" s="15" t="s">
        <v>53</v>
      </c>
      <c r="D59" s="125" t="s">
        <v>5</v>
      </c>
      <c r="E59" s="220">
        <v>1.341</v>
      </c>
      <c r="F59" s="418" t="s">
        <v>306</v>
      </c>
      <c r="G59" s="418"/>
      <c r="H59" s="125" t="s">
        <v>29</v>
      </c>
      <c r="I59" s="93"/>
      <c r="J59" s="438" t="s">
        <v>164</v>
      </c>
      <c r="K59" s="16"/>
      <c r="L59" s="17"/>
    </row>
    <row r="60" spans="2:12" s="159" customFormat="1" ht="28.5">
      <c r="B60" s="129">
        <f>B59+0.01</f>
        <v>1.02</v>
      </c>
      <c r="C60" s="15" t="s">
        <v>305</v>
      </c>
      <c r="D60" s="125" t="s">
        <v>6</v>
      </c>
      <c r="E60" s="228">
        <v>4</v>
      </c>
      <c r="F60" s="418" t="s">
        <v>105</v>
      </c>
      <c r="G60" s="418"/>
      <c r="H60" s="125" t="s">
        <v>6</v>
      </c>
      <c r="I60" s="235">
        <v>491</v>
      </c>
      <c r="J60" s="439"/>
      <c r="K60" s="16"/>
      <c r="L60" s="17"/>
    </row>
    <row r="61" spans="2:12" s="159" customFormat="1" ht="25.5" customHeight="1">
      <c r="B61" s="129">
        <f>B60+0.01</f>
        <v>1.03</v>
      </c>
      <c r="C61" s="164" t="s">
        <v>104</v>
      </c>
      <c r="D61" s="81" t="s">
        <v>5</v>
      </c>
      <c r="E61" s="223">
        <v>0.447</v>
      </c>
      <c r="F61" s="418" t="s">
        <v>195</v>
      </c>
      <c r="G61" s="418"/>
      <c r="H61" s="125" t="s">
        <v>6</v>
      </c>
      <c r="I61" s="93">
        <v>14</v>
      </c>
      <c r="J61" s="439"/>
      <c r="K61" s="16"/>
      <c r="L61" s="17"/>
    </row>
    <row r="62" spans="2:12" s="159" customFormat="1" ht="28.5">
      <c r="B62" s="129">
        <f>B61+0.01</f>
        <v>1.04</v>
      </c>
      <c r="C62" s="164" t="s">
        <v>196</v>
      </c>
      <c r="D62" s="81" t="s">
        <v>6</v>
      </c>
      <c r="E62" s="223">
        <v>6</v>
      </c>
      <c r="F62" s="418" t="s">
        <v>140</v>
      </c>
      <c r="G62" s="418"/>
      <c r="H62" s="83" t="s">
        <v>6</v>
      </c>
      <c r="I62" s="145"/>
      <c r="J62" s="439"/>
      <c r="K62" s="16"/>
      <c r="L62" s="17"/>
    </row>
    <row r="63" spans="2:12" s="159" customFormat="1" ht="28.5">
      <c r="B63" s="129">
        <f>B62+0.01</f>
        <v>1.05</v>
      </c>
      <c r="C63" s="166" t="s">
        <v>197</v>
      </c>
      <c r="D63" s="167" t="s">
        <v>6</v>
      </c>
      <c r="E63" s="223"/>
      <c r="F63" s="418" t="s">
        <v>145</v>
      </c>
      <c r="G63" s="418"/>
      <c r="H63" s="83" t="s">
        <v>6</v>
      </c>
      <c r="I63" s="145"/>
      <c r="J63" s="439"/>
      <c r="K63" s="16"/>
      <c r="L63" s="17"/>
    </row>
    <row r="64" spans="2:12" s="159" customFormat="1" ht="28.5" customHeight="1">
      <c r="B64" s="129">
        <f>B66+0.01</f>
        <v>1.07</v>
      </c>
      <c r="C64" s="166" t="s">
        <v>216</v>
      </c>
      <c r="D64" s="168" t="s">
        <v>6</v>
      </c>
      <c r="E64" s="224"/>
      <c r="F64" s="418" t="s">
        <v>146</v>
      </c>
      <c r="G64" s="418"/>
      <c r="H64" s="125" t="s">
        <v>6</v>
      </c>
      <c r="I64" s="93"/>
      <c r="J64" s="439"/>
      <c r="K64" s="16"/>
      <c r="L64" s="17"/>
    </row>
    <row r="65" spans="2:12" s="159" customFormat="1" ht="28.5" customHeight="1">
      <c r="B65" s="129">
        <f>B67+0.01</f>
        <v>1.09</v>
      </c>
      <c r="C65" s="166" t="s">
        <v>217</v>
      </c>
      <c r="D65" s="168" t="s">
        <v>6</v>
      </c>
      <c r="E65" s="223">
        <v>6</v>
      </c>
      <c r="F65" s="418" t="s">
        <v>198</v>
      </c>
      <c r="G65" s="418"/>
      <c r="H65" s="125" t="s">
        <v>27</v>
      </c>
      <c r="I65" s="93"/>
      <c r="J65" s="439"/>
      <c r="K65" s="16"/>
      <c r="L65" s="17"/>
    </row>
    <row r="66" spans="2:12" s="159" customFormat="1" ht="28.5">
      <c r="B66" s="129">
        <f>B63+0.01</f>
        <v>1.06</v>
      </c>
      <c r="C66" s="166" t="s">
        <v>218</v>
      </c>
      <c r="D66" s="168" t="s">
        <v>6</v>
      </c>
      <c r="E66" s="224"/>
      <c r="F66" s="418" t="s">
        <v>42</v>
      </c>
      <c r="G66" s="418"/>
      <c r="H66" s="125" t="s">
        <v>27</v>
      </c>
      <c r="I66" s="93"/>
      <c r="J66" s="439"/>
      <c r="K66" s="16"/>
      <c r="L66" s="17"/>
    </row>
    <row r="67" spans="2:12" s="159" customFormat="1" ht="28.5" customHeight="1">
      <c r="B67" s="129">
        <f>B64+0.01</f>
        <v>1.08</v>
      </c>
      <c r="C67" s="169" t="s">
        <v>219</v>
      </c>
      <c r="D67" s="83" t="s">
        <v>6</v>
      </c>
      <c r="E67" s="228">
        <v>4</v>
      </c>
      <c r="H67" s="125"/>
      <c r="I67" s="93"/>
      <c r="J67" s="439"/>
      <c r="K67" s="16"/>
      <c r="L67" s="17"/>
    </row>
    <row r="68" spans="2:12" s="159" customFormat="1" ht="47.25" customHeight="1">
      <c r="B68" s="129">
        <f>B67+0.01</f>
        <v>1.09</v>
      </c>
      <c r="C68" s="15" t="s">
        <v>55</v>
      </c>
      <c r="D68" s="139" t="s">
        <v>6</v>
      </c>
      <c r="E68" s="220">
        <v>4</v>
      </c>
      <c r="F68" s="427" t="s">
        <v>307</v>
      </c>
      <c r="G68" s="427"/>
      <c r="H68" s="231" t="s">
        <v>6</v>
      </c>
      <c r="I68" s="165">
        <v>18</v>
      </c>
      <c r="J68" s="439"/>
      <c r="K68" s="16"/>
      <c r="L68" s="17"/>
    </row>
    <row r="69" spans="2:12" s="159" customFormat="1" ht="36.75" customHeight="1">
      <c r="B69" s="129">
        <f>B68+0.01</f>
        <v>1.1</v>
      </c>
      <c r="C69" s="15" t="s">
        <v>223</v>
      </c>
      <c r="D69" s="139" t="s">
        <v>6</v>
      </c>
      <c r="E69" s="230"/>
      <c r="F69" s="434" t="s">
        <v>308</v>
      </c>
      <c r="G69" s="434"/>
      <c r="H69" s="231" t="s">
        <v>6</v>
      </c>
      <c r="I69" s="165">
        <v>18</v>
      </c>
      <c r="J69" s="439"/>
      <c r="K69" s="16"/>
      <c r="L69" s="17"/>
    </row>
    <row r="70" spans="2:12" s="159" customFormat="1" ht="30" customHeight="1">
      <c r="B70" s="129">
        <f>B69+0.01</f>
        <v>1.11</v>
      </c>
      <c r="C70" s="15" t="s">
        <v>224</v>
      </c>
      <c r="D70" s="139" t="s">
        <v>231</v>
      </c>
      <c r="E70" s="232"/>
      <c r="F70" s="427" t="s">
        <v>312</v>
      </c>
      <c r="G70" s="427"/>
      <c r="H70" s="231" t="s">
        <v>6</v>
      </c>
      <c r="I70" s="216">
        <v>6</v>
      </c>
      <c r="J70" s="439"/>
      <c r="K70" s="16"/>
      <c r="L70" s="17"/>
    </row>
    <row r="71" spans="2:13" s="159" customFormat="1" ht="36.75" customHeight="1">
      <c r="B71" s="129"/>
      <c r="C71" s="15"/>
      <c r="D71" s="139"/>
      <c r="E71" s="230"/>
      <c r="F71" s="428" t="s">
        <v>313</v>
      </c>
      <c r="G71" s="429"/>
      <c r="H71" s="231" t="s">
        <v>6</v>
      </c>
      <c r="I71" s="216"/>
      <c r="J71" s="439"/>
      <c r="K71" s="90"/>
      <c r="L71" s="233"/>
      <c r="M71" s="234"/>
    </row>
    <row r="72" spans="2:13" s="159" customFormat="1" ht="32.25" customHeight="1">
      <c r="B72" s="129"/>
      <c r="C72" s="15"/>
      <c r="D72" s="139"/>
      <c r="E72" s="220"/>
      <c r="F72" s="428" t="s">
        <v>234</v>
      </c>
      <c r="G72" s="429"/>
      <c r="H72" s="125" t="s">
        <v>6</v>
      </c>
      <c r="I72" s="216">
        <v>26</v>
      </c>
      <c r="J72" s="439"/>
      <c r="K72" s="90"/>
      <c r="L72" s="233"/>
      <c r="M72" s="219"/>
    </row>
    <row r="73" spans="2:13" s="159" customFormat="1" ht="30.75" customHeight="1">
      <c r="B73" s="129"/>
      <c r="C73" s="15"/>
      <c r="D73" s="139"/>
      <c r="E73" s="220"/>
      <c r="F73" s="428" t="s">
        <v>235</v>
      </c>
      <c r="G73" s="429"/>
      <c r="H73" s="125" t="s">
        <v>6</v>
      </c>
      <c r="I73" s="216">
        <v>18</v>
      </c>
      <c r="J73" s="439"/>
      <c r="K73" s="90"/>
      <c r="L73" s="233"/>
      <c r="M73" s="219"/>
    </row>
    <row r="74" spans="2:13" s="159" customFormat="1" ht="46.5" customHeight="1">
      <c r="B74" s="129"/>
      <c r="C74" s="15"/>
      <c r="D74" s="139"/>
      <c r="E74" s="220"/>
      <c r="F74" s="422" t="s">
        <v>236</v>
      </c>
      <c r="G74" s="418"/>
      <c r="H74" s="125" t="s">
        <v>6</v>
      </c>
      <c r="I74" s="165">
        <v>26</v>
      </c>
      <c r="J74" s="439"/>
      <c r="K74" s="90"/>
      <c r="L74" s="17"/>
      <c r="M74" s="219"/>
    </row>
    <row r="75" spans="2:13" s="159" customFormat="1" ht="35.25" customHeight="1">
      <c r="B75" s="129"/>
      <c r="C75" s="15"/>
      <c r="D75" s="139"/>
      <c r="E75" s="220"/>
      <c r="F75" s="418" t="s">
        <v>314</v>
      </c>
      <c r="G75" s="418"/>
      <c r="H75" s="125" t="s">
        <v>6</v>
      </c>
      <c r="I75" s="216">
        <v>4</v>
      </c>
      <c r="J75" s="439"/>
      <c r="K75" s="90"/>
      <c r="L75" s="17"/>
      <c r="M75" s="219"/>
    </row>
    <row r="76" spans="2:13" s="159" customFormat="1" ht="33" customHeight="1">
      <c r="B76" s="129"/>
      <c r="C76" s="110"/>
      <c r="D76" s="139"/>
      <c r="E76" s="220"/>
      <c r="F76" s="418" t="s">
        <v>315</v>
      </c>
      <c r="G76" s="418"/>
      <c r="H76" s="125" t="s">
        <v>6</v>
      </c>
      <c r="I76" s="165">
        <v>4</v>
      </c>
      <c r="J76" s="439"/>
      <c r="K76" s="90"/>
      <c r="L76" s="17"/>
      <c r="M76" s="13"/>
    </row>
    <row r="77" spans="2:13" s="159" customFormat="1" ht="33" customHeight="1">
      <c r="B77" s="129"/>
      <c r="C77" s="110"/>
      <c r="D77" s="139"/>
      <c r="E77" s="220"/>
      <c r="F77" s="418" t="s">
        <v>142</v>
      </c>
      <c r="G77" s="418"/>
      <c r="H77" s="125" t="s">
        <v>6</v>
      </c>
      <c r="I77" s="216">
        <v>40</v>
      </c>
      <c r="J77" s="439"/>
      <c r="K77" s="90"/>
      <c r="L77" s="17"/>
      <c r="M77" s="13"/>
    </row>
    <row r="78" spans="2:13" s="159" customFormat="1" ht="30" customHeight="1">
      <c r="B78" s="129"/>
      <c r="C78" s="15"/>
      <c r="D78" s="139"/>
      <c r="E78" s="220"/>
      <c r="F78" s="418" t="s">
        <v>141</v>
      </c>
      <c r="G78" s="418"/>
      <c r="H78" s="125" t="s">
        <v>6</v>
      </c>
      <c r="I78" s="165">
        <v>6</v>
      </c>
      <c r="J78" s="439"/>
      <c r="K78" s="90"/>
      <c r="L78" s="233"/>
      <c r="M78" s="13"/>
    </row>
    <row r="79" spans="2:13" s="159" customFormat="1" ht="23.25" customHeight="1">
      <c r="B79" s="129"/>
      <c r="C79" s="15"/>
      <c r="D79" s="139"/>
      <c r="E79" s="220"/>
      <c r="F79" s="418" t="s">
        <v>310</v>
      </c>
      <c r="G79" s="418"/>
      <c r="H79" s="125" t="s">
        <v>6</v>
      </c>
      <c r="I79" s="217">
        <v>6</v>
      </c>
      <c r="J79" s="439"/>
      <c r="L79" s="233"/>
      <c r="M79" s="13"/>
    </row>
    <row r="80" spans="2:12" s="159" customFormat="1" ht="45.75" customHeight="1">
      <c r="B80" s="129"/>
      <c r="C80" s="15"/>
      <c r="D80" s="139"/>
      <c r="E80" s="220"/>
      <c r="F80" s="418" t="s">
        <v>309</v>
      </c>
      <c r="G80" s="418"/>
      <c r="H80" s="125" t="s">
        <v>6</v>
      </c>
      <c r="I80" s="165">
        <v>4</v>
      </c>
      <c r="J80" s="439"/>
      <c r="K80" s="16"/>
      <c r="L80" s="233"/>
    </row>
    <row r="81" spans="2:12" s="159" customFormat="1" ht="27.75" customHeight="1">
      <c r="B81" s="129"/>
      <c r="C81" s="94"/>
      <c r="D81" s="94"/>
      <c r="E81" s="225"/>
      <c r="F81" s="422" t="s">
        <v>311</v>
      </c>
      <c r="G81" s="418"/>
      <c r="H81" s="125" t="s">
        <v>6</v>
      </c>
      <c r="I81" s="217">
        <v>10</v>
      </c>
      <c r="J81" s="439"/>
      <c r="K81" s="16"/>
      <c r="L81" s="17"/>
    </row>
    <row r="82" spans="2:12" s="159" customFormat="1" ht="39" customHeight="1">
      <c r="B82" s="170"/>
      <c r="C82" s="94"/>
      <c r="D82" s="94"/>
      <c r="E82" s="225"/>
      <c r="F82" s="423" t="s">
        <v>316</v>
      </c>
      <c r="G82" s="424"/>
      <c r="H82" s="125" t="s">
        <v>6</v>
      </c>
      <c r="I82" s="217">
        <v>4</v>
      </c>
      <c r="J82" s="440"/>
      <c r="K82" s="16"/>
      <c r="L82" s="17"/>
    </row>
    <row r="83" spans="2:12" s="159" customFormat="1" ht="15" customHeight="1">
      <c r="B83" s="129">
        <f>B68+0.01</f>
        <v>1.1</v>
      </c>
      <c r="C83" s="15" t="s">
        <v>222</v>
      </c>
      <c r="D83" s="139" t="s">
        <v>6</v>
      </c>
      <c r="E83" s="220"/>
      <c r="F83" s="418" t="s">
        <v>221</v>
      </c>
      <c r="G83" s="418"/>
      <c r="H83" s="125" t="s">
        <v>29</v>
      </c>
      <c r="I83" s="217"/>
      <c r="J83" s="425" t="s">
        <v>144</v>
      </c>
      <c r="K83" s="16"/>
      <c r="L83" s="17"/>
    </row>
    <row r="84" spans="2:12" s="159" customFormat="1" ht="15.75" thickBot="1">
      <c r="B84" s="171">
        <f>B83+0.01</f>
        <v>1.11</v>
      </c>
      <c r="C84" s="172" t="s">
        <v>208</v>
      </c>
      <c r="D84" s="173" t="s">
        <v>6</v>
      </c>
      <c r="E84" s="226"/>
      <c r="F84" s="417" t="s">
        <v>143</v>
      </c>
      <c r="G84" s="417"/>
      <c r="H84" s="148" t="s">
        <v>29</v>
      </c>
      <c r="I84" s="218"/>
      <c r="J84" s="426"/>
      <c r="K84" s="18"/>
      <c r="L84" s="174"/>
    </row>
    <row r="85" spans="2:12" s="159" customFormat="1" ht="15" customHeight="1">
      <c r="B85" s="163">
        <v>1</v>
      </c>
      <c r="C85" s="419" t="s">
        <v>304</v>
      </c>
      <c r="D85" s="420"/>
      <c r="E85" s="420"/>
      <c r="F85" s="420"/>
      <c r="G85" s="420"/>
      <c r="H85" s="420"/>
      <c r="I85" s="420"/>
      <c r="J85" s="420"/>
      <c r="K85" s="420"/>
      <c r="L85" s="421"/>
    </row>
    <row r="86" spans="2:12" s="159" customFormat="1" ht="28.5" customHeight="1">
      <c r="B86" s="129">
        <f>B85+0.01</f>
        <v>1.01</v>
      </c>
      <c r="C86" s="15" t="s">
        <v>53</v>
      </c>
      <c r="D86" s="125" t="s">
        <v>5</v>
      </c>
      <c r="E86" s="220">
        <v>1.737</v>
      </c>
      <c r="F86" s="418" t="s">
        <v>306</v>
      </c>
      <c r="G86" s="418"/>
      <c r="H86" s="125" t="s">
        <v>29</v>
      </c>
      <c r="I86" s="93"/>
      <c r="J86" s="438" t="s">
        <v>164</v>
      </c>
      <c r="K86" s="16"/>
      <c r="L86" s="17"/>
    </row>
    <row r="87" spans="2:12" s="159" customFormat="1" ht="28.5">
      <c r="B87" s="129">
        <f>B86+0.01</f>
        <v>1.02</v>
      </c>
      <c r="C87" s="15" t="s">
        <v>305</v>
      </c>
      <c r="D87" s="125" t="s">
        <v>6</v>
      </c>
      <c r="E87" s="222">
        <v>3</v>
      </c>
      <c r="F87" s="418" t="s">
        <v>318</v>
      </c>
      <c r="G87" s="418"/>
      <c r="H87" s="125" t="s">
        <v>6</v>
      </c>
      <c r="I87" s="235">
        <v>637</v>
      </c>
      <c r="J87" s="439"/>
      <c r="K87" s="16"/>
      <c r="L87" s="17"/>
    </row>
    <row r="88" spans="2:12" s="159" customFormat="1" ht="25.5" customHeight="1">
      <c r="B88" s="129">
        <f>B87+0.01</f>
        <v>1.03</v>
      </c>
      <c r="C88" s="164" t="s">
        <v>104</v>
      </c>
      <c r="D88" s="81" t="s">
        <v>5</v>
      </c>
      <c r="E88" s="223">
        <v>0.58</v>
      </c>
      <c r="F88" s="418" t="s">
        <v>195</v>
      </c>
      <c r="G88" s="418"/>
      <c r="H88" s="125" t="s">
        <v>6</v>
      </c>
      <c r="I88" s="93">
        <v>16</v>
      </c>
      <c r="J88" s="439"/>
      <c r="K88" s="16"/>
      <c r="L88" s="17"/>
    </row>
    <row r="89" spans="2:12" s="159" customFormat="1" ht="28.5">
      <c r="B89" s="129">
        <f>B88+0.01</f>
        <v>1.04</v>
      </c>
      <c r="C89" s="164" t="s">
        <v>196</v>
      </c>
      <c r="D89" s="81" t="s">
        <v>6</v>
      </c>
      <c r="E89" s="223">
        <v>10</v>
      </c>
      <c r="F89" s="418" t="s">
        <v>140</v>
      </c>
      <c r="G89" s="418"/>
      <c r="H89" s="83" t="s">
        <v>6</v>
      </c>
      <c r="I89" s="145"/>
      <c r="J89" s="439"/>
      <c r="K89" s="16"/>
      <c r="L89" s="17"/>
    </row>
    <row r="90" spans="2:12" s="159" customFormat="1" ht="28.5">
      <c r="B90" s="129">
        <f>B89+0.01</f>
        <v>1.05</v>
      </c>
      <c r="C90" s="166" t="s">
        <v>197</v>
      </c>
      <c r="D90" s="167" t="s">
        <v>6</v>
      </c>
      <c r="E90" s="223"/>
      <c r="F90" s="418" t="s">
        <v>145</v>
      </c>
      <c r="G90" s="418"/>
      <c r="H90" s="83" t="s">
        <v>6</v>
      </c>
      <c r="I90" s="145"/>
      <c r="J90" s="439"/>
      <c r="K90" s="16"/>
      <c r="L90" s="17"/>
    </row>
    <row r="91" spans="2:12" s="159" customFormat="1" ht="28.5" customHeight="1">
      <c r="B91" s="129">
        <f>B93+0.01</f>
        <v>1.07</v>
      </c>
      <c r="C91" s="166" t="s">
        <v>216</v>
      </c>
      <c r="D91" s="168" t="s">
        <v>6</v>
      </c>
      <c r="E91" s="224"/>
      <c r="F91" s="418" t="s">
        <v>146</v>
      </c>
      <c r="G91" s="418"/>
      <c r="H91" s="125" t="s">
        <v>6</v>
      </c>
      <c r="I91" s="93"/>
      <c r="J91" s="439"/>
      <c r="K91" s="16"/>
      <c r="L91" s="17"/>
    </row>
    <row r="92" spans="2:12" s="159" customFormat="1" ht="28.5" customHeight="1">
      <c r="B92" s="129">
        <f>B94+0.01</f>
        <v>1.09</v>
      </c>
      <c r="C92" s="166" t="s">
        <v>217</v>
      </c>
      <c r="D92" s="168" t="s">
        <v>6</v>
      </c>
      <c r="E92" s="223">
        <v>10</v>
      </c>
      <c r="F92" s="418" t="s">
        <v>198</v>
      </c>
      <c r="G92" s="418"/>
      <c r="H92" s="125" t="s">
        <v>27</v>
      </c>
      <c r="I92" s="93"/>
      <c r="J92" s="439"/>
      <c r="K92" s="16"/>
      <c r="L92" s="17"/>
    </row>
    <row r="93" spans="2:12" s="159" customFormat="1" ht="28.5">
      <c r="B93" s="129">
        <f>B90+0.01</f>
        <v>1.06</v>
      </c>
      <c r="C93" s="166" t="s">
        <v>218</v>
      </c>
      <c r="D93" s="168" t="s">
        <v>6</v>
      </c>
      <c r="E93" s="224"/>
      <c r="F93" s="418" t="s">
        <v>42</v>
      </c>
      <c r="G93" s="418"/>
      <c r="H93" s="125" t="s">
        <v>27</v>
      </c>
      <c r="I93" s="93"/>
      <c r="J93" s="439"/>
      <c r="K93" s="16"/>
      <c r="L93" s="17"/>
    </row>
    <row r="94" spans="2:12" s="159" customFormat="1" ht="28.5" customHeight="1">
      <c r="B94" s="129">
        <f>B91+0.01</f>
        <v>1.08</v>
      </c>
      <c r="C94" s="169" t="s">
        <v>219</v>
      </c>
      <c r="D94" s="83" t="s">
        <v>6</v>
      </c>
      <c r="E94" s="228">
        <v>6</v>
      </c>
      <c r="H94" s="125"/>
      <c r="I94" s="93"/>
      <c r="J94" s="439"/>
      <c r="K94" s="16"/>
      <c r="L94" s="17"/>
    </row>
    <row r="95" spans="2:12" s="159" customFormat="1" ht="47.25" customHeight="1">
      <c r="B95" s="129">
        <f>B94+0.01</f>
        <v>1.09</v>
      </c>
      <c r="C95" s="15" t="s">
        <v>55</v>
      </c>
      <c r="D95" s="139" t="s">
        <v>6</v>
      </c>
      <c r="E95" s="220">
        <v>6</v>
      </c>
      <c r="F95" s="427" t="s">
        <v>307</v>
      </c>
      <c r="G95" s="427"/>
      <c r="H95" s="231" t="s">
        <v>6</v>
      </c>
      <c r="I95" s="165">
        <v>12</v>
      </c>
      <c r="J95" s="439"/>
      <c r="K95" s="16"/>
      <c r="L95" s="17"/>
    </row>
    <row r="96" spans="2:12" s="159" customFormat="1" ht="36.75" customHeight="1">
      <c r="B96" s="129">
        <f>B95+0.01</f>
        <v>1.1</v>
      </c>
      <c r="C96" s="15" t="s">
        <v>223</v>
      </c>
      <c r="D96" s="139" t="s">
        <v>6</v>
      </c>
      <c r="E96" s="230"/>
      <c r="F96" s="434" t="s">
        <v>319</v>
      </c>
      <c r="G96" s="434"/>
      <c r="H96" s="231" t="s">
        <v>6</v>
      </c>
      <c r="I96" s="165">
        <v>12</v>
      </c>
      <c r="J96" s="439"/>
      <c r="K96" s="16"/>
      <c r="L96" s="17"/>
    </row>
    <row r="97" spans="2:12" s="159" customFormat="1" ht="30" customHeight="1">
      <c r="B97" s="129">
        <f>B96+0.01</f>
        <v>1.11</v>
      </c>
      <c r="C97" s="15" t="s">
        <v>224</v>
      </c>
      <c r="D97" s="139" t="s">
        <v>231</v>
      </c>
      <c r="E97" s="232"/>
      <c r="F97" s="427" t="s">
        <v>312</v>
      </c>
      <c r="G97" s="427"/>
      <c r="H97" s="231" t="s">
        <v>6</v>
      </c>
      <c r="I97" s="216">
        <v>10</v>
      </c>
      <c r="J97" s="439"/>
      <c r="K97" s="16"/>
      <c r="L97" s="17"/>
    </row>
    <row r="98" spans="2:13" s="159" customFormat="1" ht="36.75" customHeight="1">
      <c r="B98" s="129"/>
      <c r="C98" s="15"/>
      <c r="D98" s="139"/>
      <c r="E98" s="230"/>
      <c r="F98" s="428" t="s">
        <v>313</v>
      </c>
      <c r="G98" s="429"/>
      <c r="H98" s="231" t="s">
        <v>6</v>
      </c>
      <c r="I98" s="216">
        <v>15</v>
      </c>
      <c r="J98" s="439"/>
      <c r="K98" s="90"/>
      <c r="L98" s="233"/>
      <c r="M98" s="234"/>
    </row>
    <row r="99" spans="2:13" s="159" customFormat="1" ht="32.25" customHeight="1">
      <c r="B99" s="129"/>
      <c r="C99" s="15"/>
      <c r="D99" s="139"/>
      <c r="E99" s="220"/>
      <c r="F99" s="428" t="s">
        <v>234</v>
      </c>
      <c r="G99" s="429"/>
      <c r="H99" s="125" t="s">
        <v>6</v>
      </c>
      <c r="I99" s="216">
        <v>36</v>
      </c>
      <c r="J99" s="439"/>
      <c r="K99" s="90"/>
      <c r="L99" s="233"/>
      <c r="M99" s="219"/>
    </row>
    <row r="100" spans="2:13" s="159" customFormat="1" ht="30.75" customHeight="1">
      <c r="B100" s="129"/>
      <c r="C100" s="15"/>
      <c r="D100" s="139"/>
      <c r="E100" s="220"/>
      <c r="F100" s="428" t="s">
        <v>235</v>
      </c>
      <c r="G100" s="429"/>
      <c r="H100" s="125" t="s">
        <v>6</v>
      </c>
      <c r="I100" s="216">
        <v>12</v>
      </c>
      <c r="J100" s="439"/>
      <c r="K100" s="90"/>
      <c r="L100" s="233"/>
      <c r="M100" s="219"/>
    </row>
    <row r="101" spans="2:13" s="159" customFormat="1" ht="46.5" customHeight="1">
      <c r="B101" s="129"/>
      <c r="C101" s="15"/>
      <c r="D101" s="139"/>
      <c r="E101" s="220"/>
      <c r="F101" s="422" t="s">
        <v>236</v>
      </c>
      <c r="G101" s="418"/>
      <c r="H101" s="125" t="s">
        <v>6</v>
      </c>
      <c r="I101" s="165">
        <v>36</v>
      </c>
      <c r="J101" s="439"/>
      <c r="K101" s="90"/>
      <c r="L101" s="17"/>
      <c r="M101" s="219"/>
    </row>
    <row r="102" spans="2:13" s="159" customFormat="1" ht="35.25" customHeight="1">
      <c r="B102" s="129"/>
      <c r="C102" s="15"/>
      <c r="D102" s="139"/>
      <c r="E102" s="220"/>
      <c r="F102" s="418" t="s">
        <v>314</v>
      </c>
      <c r="G102" s="418"/>
      <c r="H102" s="125" t="s">
        <v>6</v>
      </c>
      <c r="I102" s="216">
        <v>3</v>
      </c>
      <c r="J102" s="439"/>
      <c r="K102" s="90"/>
      <c r="L102" s="17"/>
      <c r="M102" s="219"/>
    </row>
    <row r="103" spans="2:13" s="159" customFormat="1" ht="33" customHeight="1">
      <c r="B103" s="129"/>
      <c r="C103" s="110"/>
      <c r="D103" s="139"/>
      <c r="E103" s="220"/>
      <c r="F103" s="418" t="s">
        <v>315</v>
      </c>
      <c r="G103" s="418"/>
      <c r="H103" s="125" t="s">
        <v>6</v>
      </c>
      <c r="I103" s="165">
        <v>2</v>
      </c>
      <c r="J103" s="439"/>
      <c r="K103" s="90"/>
      <c r="L103" s="17"/>
      <c r="M103" s="13"/>
    </row>
    <row r="104" spans="2:13" s="159" customFormat="1" ht="33" customHeight="1">
      <c r="B104" s="129"/>
      <c r="C104" s="110"/>
      <c r="D104" s="139"/>
      <c r="E104" s="220"/>
      <c r="F104" s="418" t="s">
        <v>142</v>
      </c>
      <c r="G104" s="418"/>
      <c r="H104" s="125" t="s">
        <v>6</v>
      </c>
      <c r="I104" s="216">
        <v>36</v>
      </c>
      <c r="J104" s="439"/>
      <c r="K104" s="90"/>
      <c r="L104" s="17"/>
      <c r="M104" s="13"/>
    </row>
    <row r="105" spans="2:13" s="159" customFormat="1" ht="30" customHeight="1">
      <c r="B105" s="129"/>
      <c r="C105" s="15"/>
      <c r="D105" s="139"/>
      <c r="E105" s="220"/>
      <c r="F105" s="418" t="s">
        <v>141</v>
      </c>
      <c r="G105" s="418"/>
      <c r="H105" s="125" t="s">
        <v>6</v>
      </c>
      <c r="I105" s="165">
        <v>6</v>
      </c>
      <c r="J105" s="439"/>
      <c r="K105" s="90"/>
      <c r="L105" s="233"/>
      <c r="M105" s="13"/>
    </row>
    <row r="106" spans="2:13" s="159" customFormat="1" ht="23.25" customHeight="1">
      <c r="B106" s="129"/>
      <c r="C106" s="15"/>
      <c r="D106" s="139"/>
      <c r="E106" s="220"/>
      <c r="F106" s="418" t="s">
        <v>310</v>
      </c>
      <c r="G106" s="418"/>
      <c r="H106" s="125" t="s">
        <v>6</v>
      </c>
      <c r="I106" s="217">
        <v>10</v>
      </c>
      <c r="J106" s="439"/>
      <c r="L106" s="233"/>
      <c r="M106" s="13"/>
    </row>
    <row r="107" spans="2:12" s="159" customFormat="1" ht="45.75" customHeight="1">
      <c r="B107" s="129"/>
      <c r="C107" s="15"/>
      <c r="D107" s="139"/>
      <c r="E107" s="220"/>
      <c r="F107" s="418" t="s">
        <v>309</v>
      </c>
      <c r="G107" s="418"/>
      <c r="H107" s="125" t="s">
        <v>6</v>
      </c>
      <c r="I107" s="165">
        <v>3</v>
      </c>
      <c r="J107" s="439"/>
      <c r="K107" s="16"/>
      <c r="L107" s="233"/>
    </row>
    <row r="108" spans="2:12" s="159" customFormat="1" ht="27.75" customHeight="1">
      <c r="B108" s="129"/>
      <c r="C108" s="94"/>
      <c r="D108" s="94"/>
      <c r="E108" s="225"/>
      <c r="F108" s="422" t="s">
        <v>311</v>
      </c>
      <c r="G108" s="418"/>
      <c r="H108" s="125" t="s">
        <v>6</v>
      </c>
      <c r="I108" s="217">
        <v>13</v>
      </c>
      <c r="J108" s="439"/>
      <c r="K108" s="16"/>
      <c r="L108" s="17"/>
    </row>
    <row r="109" spans="2:12" s="159" customFormat="1" ht="39" customHeight="1">
      <c r="B109" s="170"/>
      <c r="C109" s="94"/>
      <c r="D109" s="94"/>
      <c r="E109" s="225"/>
      <c r="F109" s="423" t="s">
        <v>316</v>
      </c>
      <c r="G109" s="424"/>
      <c r="H109" s="125" t="s">
        <v>6</v>
      </c>
      <c r="I109" s="217">
        <v>2</v>
      </c>
      <c r="J109" s="440"/>
      <c r="K109" s="16"/>
      <c r="L109" s="17"/>
    </row>
    <row r="110" spans="2:12" s="159" customFormat="1" ht="15" customHeight="1">
      <c r="B110" s="129">
        <f>B95+0.01</f>
        <v>1.1</v>
      </c>
      <c r="C110" s="15" t="s">
        <v>222</v>
      </c>
      <c r="D110" s="139" t="s">
        <v>6</v>
      </c>
      <c r="E110" s="220"/>
      <c r="F110" s="418" t="s">
        <v>221</v>
      </c>
      <c r="G110" s="418"/>
      <c r="H110" s="125" t="s">
        <v>29</v>
      </c>
      <c r="I110" s="217"/>
      <c r="J110" s="425" t="s">
        <v>144</v>
      </c>
      <c r="K110" s="16"/>
      <c r="L110" s="17"/>
    </row>
    <row r="111" spans="2:12" s="159" customFormat="1" ht="15.75" thickBot="1">
      <c r="B111" s="171">
        <f>B110+0.01</f>
        <v>1.11</v>
      </c>
      <c r="C111" s="172" t="s">
        <v>208</v>
      </c>
      <c r="D111" s="173" t="s">
        <v>6</v>
      </c>
      <c r="E111" s="226"/>
      <c r="F111" s="417" t="s">
        <v>143</v>
      </c>
      <c r="G111" s="417"/>
      <c r="H111" s="148" t="s">
        <v>29</v>
      </c>
      <c r="I111" s="218"/>
      <c r="J111" s="426"/>
      <c r="K111" s="18"/>
      <c r="L111" s="174"/>
    </row>
    <row r="112" spans="2:12" s="159" customFormat="1" ht="15" customHeight="1">
      <c r="B112" s="163">
        <v>1</v>
      </c>
      <c r="C112" s="419" t="s">
        <v>320</v>
      </c>
      <c r="D112" s="420"/>
      <c r="E112" s="420"/>
      <c r="F112" s="420"/>
      <c r="G112" s="420"/>
      <c r="H112" s="420"/>
      <c r="I112" s="420"/>
      <c r="J112" s="420"/>
      <c r="K112" s="420"/>
      <c r="L112" s="421"/>
    </row>
    <row r="113" spans="2:12" s="159" customFormat="1" ht="28.5" customHeight="1">
      <c r="B113" s="129">
        <f>B112+0.01</f>
        <v>1.01</v>
      </c>
      <c r="C113" s="15" t="s">
        <v>53</v>
      </c>
      <c r="D113" s="125" t="s">
        <v>5</v>
      </c>
      <c r="E113" s="220"/>
      <c r="F113" s="418" t="s">
        <v>306</v>
      </c>
      <c r="G113" s="418"/>
      <c r="H113" s="125" t="s">
        <v>29</v>
      </c>
      <c r="I113" s="93"/>
      <c r="J113" s="438" t="s">
        <v>164</v>
      </c>
      <c r="K113" s="16"/>
      <c r="L113" s="17"/>
    </row>
    <row r="114" spans="2:12" s="159" customFormat="1" ht="28.5">
      <c r="B114" s="129">
        <f>B113+0.01</f>
        <v>1.02</v>
      </c>
      <c r="C114" s="15" t="s">
        <v>305</v>
      </c>
      <c r="D114" s="125" t="s">
        <v>6</v>
      </c>
      <c r="E114" s="222"/>
      <c r="F114" s="418" t="s">
        <v>105</v>
      </c>
      <c r="G114" s="418"/>
      <c r="H114" s="125" t="s">
        <v>6</v>
      </c>
      <c r="I114" s="235"/>
      <c r="J114" s="439"/>
      <c r="K114" s="16"/>
      <c r="L114" s="17"/>
    </row>
    <row r="115" spans="2:12" s="159" customFormat="1" ht="25.5" customHeight="1">
      <c r="B115" s="129">
        <f>B114+0.01</f>
        <v>1.03</v>
      </c>
      <c r="C115" s="164" t="s">
        <v>104</v>
      </c>
      <c r="D115" s="81" t="s">
        <v>5</v>
      </c>
      <c r="E115" s="223"/>
      <c r="F115" s="418" t="s">
        <v>195</v>
      </c>
      <c r="G115" s="418"/>
      <c r="H115" s="125" t="s">
        <v>6</v>
      </c>
      <c r="I115" s="93"/>
      <c r="J115" s="439"/>
      <c r="K115" s="16"/>
      <c r="L115" s="17"/>
    </row>
    <row r="116" spans="2:12" s="159" customFormat="1" ht="28.5">
      <c r="B116" s="129">
        <f>B115+0.01</f>
        <v>1.04</v>
      </c>
      <c r="C116" s="164" t="s">
        <v>196</v>
      </c>
      <c r="D116" s="81" t="s">
        <v>6</v>
      </c>
      <c r="E116" s="223"/>
      <c r="F116" s="418" t="s">
        <v>140</v>
      </c>
      <c r="G116" s="418"/>
      <c r="H116" s="83" t="s">
        <v>6</v>
      </c>
      <c r="I116" s="145"/>
      <c r="J116" s="439"/>
      <c r="K116" s="16"/>
      <c r="L116" s="17"/>
    </row>
    <row r="117" spans="2:12" s="159" customFormat="1" ht="28.5">
      <c r="B117" s="129">
        <f>B116+0.01</f>
        <v>1.05</v>
      </c>
      <c r="C117" s="166" t="s">
        <v>197</v>
      </c>
      <c r="D117" s="167" t="s">
        <v>6</v>
      </c>
      <c r="E117" s="223"/>
      <c r="F117" s="418" t="s">
        <v>145</v>
      </c>
      <c r="G117" s="418"/>
      <c r="H117" s="83" t="s">
        <v>6</v>
      </c>
      <c r="I117" s="145"/>
      <c r="J117" s="439"/>
      <c r="K117" s="16"/>
      <c r="L117" s="17"/>
    </row>
    <row r="118" spans="2:12" s="159" customFormat="1" ht="28.5" customHeight="1">
      <c r="B118" s="129">
        <f>B120+0.01</f>
        <v>1.07</v>
      </c>
      <c r="C118" s="166" t="s">
        <v>216</v>
      </c>
      <c r="D118" s="168" t="s">
        <v>6</v>
      </c>
      <c r="E118" s="224"/>
      <c r="F118" s="418" t="s">
        <v>146</v>
      </c>
      <c r="G118" s="418"/>
      <c r="H118" s="125" t="s">
        <v>6</v>
      </c>
      <c r="I118" s="93"/>
      <c r="J118" s="439"/>
      <c r="K118" s="16"/>
      <c r="L118" s="17"/>
    </row>
    <row r="119" spans="2:12" s="159" customFormat="1" ht="28.5" customHeight="1">
      <c r="B119" s="129">
        <f>B121+0.01</f>
        <v>1.09</v>
      </c>
      <c r="C119" s="166" t="s">
        <v>217</v>
      </c>
      <c r="D119" s="168" t="s">
        <v>6</v>
      </c>
      <c r="E119" s="223"/>
      <c r="F119" s="418" t="s">
        <v>198</v>
      </c>
      <c r="G119" s="418"/>
      <c r="H119" s="125" t="s">
        <v>27</v>
      </c>
      <c r="I119" s="93"/>
      <c r="J119" s="439"/>
      <c r="K119" s="16"/>
      <c r="L119" s="17"/>
    </row>
    <row r="120" spans="2:12" s="159" customFormat="1" ht="28.5">
      <c r="B120" s="129">
        <f>B117+0.01</f>
        <v>1.06</v>
      </c>
      <c r="C120" s="166" t="s">
        <v>218</v>
      </c>
      <c r="D120" s="168" t="s">
        <v>6</v>
      </c>
      <c r="E120" s="224"/>
      <c r="F120" s="418" t="s">
        <v>42</v>
      </c>
      <c r="G120" s="418"/>
      <c r="H120" s="125" t="s">
        <v>27</v>
      </c>
      <c r="I120" s="93"/>
      <c r="J120" s="439"/>
      <c r="K120" s="16"/>
      <c r="L120" s="17"/>
    </row>
    <row r="121" spans="2:12" s="159" customFormat="1" ht="28.5" customHeight="1">
      <c r="B121" s="129">
        <f>B118+0.01</f>
        <v>1.08</v>
      </c>
      <c r="C121" s="169" t="s">
        <v>219</v>
      </c>
      <c r="D121" s="83" t="s">
        <v>6</v>
      </c>
      <c r="E121" s="228"/>
      <c r="H121" s="125"/>
      <c r="I121" s="93"/>
      <c r="J121" s="439"/>
      <c r="K121" s="16"/>
      <c r="L121" s="17"/>
    </row>
    <row r="122" spans="2:12" s="159" customFormat="1" ht="47.25" customHeight="1">
      <c r="B122" s="129">
        <f>B121+0.01</f>
        <v>1.09</v>
      </c>
      <c r="C122" s="15" t="s">
        <v>55</v>
      </c>
      <c r="D122" s="139" t="s">
        <v>6</v>
      </c>
      <c r="E122" s="220"/>
      <c r="F122" s="427" t="s">
        <v>307</v>
      </c>
      <c r="G122" s="427"/>
      <c r="H122" s="231" t="s">
        <v>6</v>
      </c>
      <c r="I122" s="165"/>
      <c r="J122" s="439"/>
      <c r="K122" s="16"/>
      <c r="L122" s="17"/>
    </row>
    <row r="123" spans="2:12" s="159" customFormat="1" ht="36.75" customHeight="1">
      <c r="B123" s="129">
        <f>B122+0.01</f>
        <v>1.1</v>
      </c>
      <c r="C123" s="15" t="s">
        <v>223</v>
      </c>
      <c r="D123" s="139" t="s">
        <v>6</v>
      </c>
      <c r="E123" s="230"/>
      <c r="F123" s="434" t="s">
        <v>308</v>
      </c>
      <c r="G123" s="434"/>
      <c r="H123" s="231" t="s">
        <v>6</v>
      </c>
      <c r="I123" s="165"/>
      <c r="J123" s="439"/>
      <c r="K123" s="16"/>
      <c r="L123" s="17"/>
    </row>
    <row r="124" spans="2:12" s="159" customFormat="1" ht="30" customHeight="1">
      <c r="B124" s="129">
        <f>B123+0.01</f>
        <v>1.11</v>
      </c>
      <c r="C124" s="15" t="s">
        <v>224</v>
      </c>
      <c r="D124" s="139" t="s">
        <v>231</v>
      </c>
      <c r="E124" s="232"/>
      <c r="F124" s="427" t="s">
        <v>312</v>
      </c>
      <c r="G124" s="427"/>
      <c r="H124" s="231" t="s">
        <v>6</v>
      </c>
      <c r="I124" s="216"/>
      <c r="J124" s="439"/>
      <c r="K124" s="16"/>
      <c r="L124" s="17"/>
    </row>
    <row r="125" spans="2:13" s="159" customFormat="1" ht="36.75" customHeight="1">
      <c r="B125" s="129"/>
      <c r="C125" s="15"/>
      <c r="D125" s="139"/>
      <c r="E125" s="230"/>
      <c r="F125" s="428" t="s">
        <v>313</v>
      </c>
      <c r="G125" s="429"/>
      <c r="H125" s="231" t="s">
        <v>6</v>
      </c>
      <c r="I125" s="216"/>
      <c r="J125" s="439"/>
      <c r="K125" s="90"/>
      <c r="L125" s="233"/>
      <c r="M125" s="234"/>
    </row>
    <row r="126" spans="2:13" s="159" customFormat="1" ht="32.25" customHeight="1">
      <c r="B126" s="129"/>
      <c r="C126" s="15"/>
      <c r="D126" s="139"/>
      <c r="E126" s="220"/>
      <c r="F126" s="428" t="s">
        <v>234</v>
      </c>
      <c r="G126" s="429"/>
      <c r="H126" s="125" t="s">
        <v>6</v>
      </c>
      <c r="I126" s="216"/>
      <c r="J126" s="439"/>
      <c r="K126" s="90"/>
      <c r="L126" s="233"/>
      <c r="M126" s="219"/>
    </row>
    <row r="127" spans="2:13" s="159" customFormat="1" ht="30.75" customHeight="1">
      <c r="B127" s="129"/>
      <c r="C127" s="15"/>
      <c r="D127" s="139"/>
      <c r="E127" s="220"/>
      <c r="F127" s="428" t="s">
        <v>235</v>
      </c>
      <c r="G127" s="429"/>
      <c r="H127" s="125" t="s">
        <v>6</v>
      </c>
      <c r="I127" s="216"/>
      <c r="J127" s="439"/>
      <c r="K127" s="90"/>
      <c r="L127" s="233"/>
      <c r="M127" s="219"/>
    </row>
    <row r="128" spans="2:13" s="159" customFormat="1" ht="46.5" customHeight="1">
      <c r="B128" s="129"/>
      <c r="C128" s="15"/>
      <c r="D128" s="139"/>
      <c r="E128" s="220"/>
      <c r="F128" s="422" t="s">
        <v>236</v>
      </c>
      <c r="G128" s="418"/>
      <c r="H128" s="125" t="s">
        <v>6</v>
      </c>
      <c r="I128" s="165"/>
      <c r="J128" s="439"/>
      <c r="K128" s="90"/>
      <c r="L128" s="17"/>
      <c r="M128" s="219"/>
    </row>
    <row r="129" spans="2:13" s="159" customFormat="1" ht="35.25" customHeight="1">
      <c r="B129" s="129"/>
      <c r="C129" s="15"/>
      <c r="D129" s="139"/>
      <c r="E129" s="220"/>
      <c r="F129" s="418" t="s">
        <v>314</v>
      </c>
      <c r="G129" s="418"/>
      <c r="H129" s="125" t="s">
        <v>6</v>
      </c>
      <c r="I129" s="216"/>
      <c r="J129" s="439"/>
      <c r="K129" s="90"/>
      <c r="L129" s="17"/>
      <c r="M129" s="219"/>
    </row>
    <row r="130" spans="2:13" s="159" customFormat="1" ht="33" customHeight="1">
      <c r="B130" s="129"/>
      <c r="C130" s="110"/>
      <c r="D130" s="139"/>
      <c r="E130" s="220"/>
      <c r="F130" s="418" t="s">
        <v>315</v>
      </c>
      <c r="G130" s="418"/>
      <c r="H130" s="125" t="s">
        <v>6</v>
      </c>
      <c r="I130" s="165"/>
      <c r="J130" s="439"/>
      <c r="K130" s="90"/>
      <c r="L130" s="17"/>
      <c r="M130" s="13"/>
    </row>
    <row r="131" spans="2:13" s="159" customFormat="1" ht="33" customHeight="1">
      <c r="B131" s="129"/>
      <c r="C131" s="110"/>
      <c r="D131" s="139"/>
      <c r="E131" s="220"/>
      <c r="F131" s="418" t="s">
        <v>213</v>
      </c>
      <c r="G131" s="418"/>
      <c r="H131" s="125" t="s">
        <v>6</v>
      </c>
      <c r="I131" s="216"/>
      <c r="J131" s="439"/>
      <c r="K131" s="90"/>
      <c r="L131" s="17"/>
      <c r="M131" s="13"/>
    </row>
    <row r="132" spans="2:13" s="159" customFormat="1" ht="30" customHeight="1">
      <c r="B132" s="129"/>
      <c r="C132" s="15"/>
      <c r="D132" s="139"/>
      <c r="E132" s="220"/>
      <c r="F132" s="418" t="s">
        <v>141</v>
      </c>
      <c r="G132" s="418"/>
      <c r="H132" s="125" t="s">
        <v>6</v>
      </c>
      <c r="I132" s="165"/>
      <c r="J132" s="439"/>
      <c r="K132" s="90"/>
      <c r="L132" s="233"/>
      <c r="M132" s="13"/>
    </row>
    <row r="133" spans="2:13" s="159" customFormat="1" ht="23.25" customHeight="1">
      <c r="B133" s="129"/>
      <c r="C133" s="15"/>
      <c r="D133" s="139"/>
      <c r="E133" s="220"/>
      <c r="F133" s="418" t="s">
        <v>310</v>
      </c>
      <c r="G133" s="418"/>
      <c r="H133" s="125" t="s">
        <v>6</v>
      </c>
      <c r="I133" s="217"/>
      <c r="J133" s="439"/>
      <c r="L133" s="233"/>
      <c r="M133" s="13"/>
    </row>
    <row r="134" spans="2:12" s="159" customFormat="1" ht="45.75" customHeight="1">
      <c r="B134" s="129"/>
      <c r="C134" s="15"/>
      <c r="D134" s="139"/>
      <c r="E134" s="220"/>
      <c r="F134" s="418" t="s">
        <v>309</v>
      </c>
      <c r="G134" s="418"/>
      <c r="H134" s="125" t="s">
        <v>6</v>
      </c>
      <c r="I134" s="165"/>
      <c r="J134" s="439"/>
      <c r="K134" s="16"/>
      <c r="L134" s="233"/>
    </row>
    <row r="135" spans="2:12" s="159" customFormat="1" ht="27.75" customHeight="1">
      <c r="B135" s="129"/>
      <c r="C135" s="94"/>
      <c r="D135" s="94"/>
      <c r="E135" s="225"/>
      <c r="F135" s="422" t="s">
        <v>311</v>
      </c>
      <c r="G135" s="418"/>
      <c r="H135" s="125" t="s">
        <v>6</v>
      </c>
      <c r="I135" s="217"/>
      <c r="J135" s="439"/>
      <c r="K135" s="16"/>
      <c r="L135" s="17"/>
    </row>
    <row r="136" spans="2:12" s="159" customFormat="1" ht="39" customHeight="1">
      <c r="B136" s="170"/>
      <c r="C136" s="94"/>
      <c r="D136" s="94"/>
      <c r="E136" s="225"/>
      <c r="F136" s="423" t="s">
        <v>316</v>
      </c>
      <c r="G136" s="424"/>
      <c r="H136" s="125" t="s">
        <v>6</v>
      </c>
      <c r="I136" s="217"/>
      <c r="J136" s="440"/>
      <c r="K136" s="16"/>
      <c r="L136" s="17"/>
    </row>
    <row r="137" spans="2:12" s="159" customFormat="1" ht="15" customHeight="1">
      <c r="B137" s="129">
        <f>B122+0.01</f>
        <v>1.1</v>
      </c>
      <c r="C137" s="15" t="s">
        <v>222</v>
      </c>
      <c r="D137" s="139" t="s">
        <v>6</v>
      </c>
      <c r="E137" s="220"/>
      <c r="F137" s="418" t="s">
        <v>221</v>
      </c>
      <c r="G137" s="418"/>
      <c r="H137" s="125" t="s">
        <v>29</v>
      </c>
      <c r="I137" s="217"/>
      <c r="J137" s="425" t="s">
        <v>144</v>
      </c>
      <c r="K137" s="16"/>
      <c r="L137" s="17"/>
    </row>
    <row r="138" spans="2:12" s="159" customFormat="1" ht="15.75" thickBot="1">
      <c r="B138" s="171">
        <f>B137+0.01</f>
        <v>1.11</v>
      </c>
      <c r="C138" s="172" t="s">
        <v>208</v>
      </c>
      <c r="D138" s="173" t="s">
        <v>6</v>
      </c>
      <c r="E138" s="226"/>
      <c r="F138" s="417" t="s">
        <v>143</v>
      </c>
      <c r="G138" s="417"/>
      <c r="H138" s="148" t="s">
        <v>29</v>
      </c>
      <c r="I138" s="218"/>
      <c r="J138" s="426"/>
      <c r="K138" s="18"/>
      <c r="L138" s="174"/>
    </row>
    <row r="139" spans="2:12" s="159" customFormat="1" ht="20.25" customHeight="1">
      <c r="B139" s="163">
        <v>6</v>
      </c>
      <c r="C139" s="435" t="s">
        <v>200</v>
      </c>
      <c r="D139" s="436"/>
      <c r="E139" s="436"/>
      <c r="F139" s="436"/>
      <c r="G139" s="436"/>
      <c r="H139" s="436"/>
      <c r="I139" s="436"/>
      <c r="J139" s="436"/>
      <c r="K139" s="436"/>
      <c r="L139" s="437"/>
    </row>
    <row r="140" spans="2:12" s="159" customFormat="1" ht="15" customHeight="1">
      <c r="B140" s="163"/>
      <c r="C140" s="441" t="s">
        <v>227</v>
      </c>
      <c r="D140" s="433"/>
      <c r="E140" s="433"/>
      <c r="F140" s="433" t="s">
        <v>228</v>
      </c>
      <c r="G140" s="433"/>
      <c r="H140" s="433"/>
      <c r="I140" s="433"/>
      <c r="J140" s="236"/>
      <c r="K140" s="237"/>
      <c r="L140" s="238"/>
    </row>
    <row r="141" spans="2:12" s="159" customFormat="1" ht="28.5" customHeight="1">
      <c r="B141" s="129">
        <f>B139+0.01</f>
        <v>6.01</v>
      </c>
      <c r="C141" s="15" t="s">
        <v>53</v>
      </c>
      <c r="D141" s="125" t="s">
        <v>5</v>
      </c>
      <c r="E141" s="220">
        <f>E5+E32+E113+E59+E86</f>
        <v>8.244</v>
      </c>
      <c r="F141" s="418" t="s">
        <v>212</v>
      </c>
      <c r="G141" s="418"/>
      <c r="H141" s="125" t="s">
        <v>29</v>
      </c>
      <c r="I141" s="217">
        <f>I5+I32+I113+I59+I86</f>
        <v>1094</v>
      </c>
      <c r="J141" s="438" t="s">
        <v>164</v>
      </c>
      <c r="K141" s="16"/>
      <c r="L141" s="17"/>
    </row>
    <row r="142" spans="2:12" s="159" customFormat="1" ht="28.5">
      <c r="B142" s="129">
        <f>B141+0.01</f>
        <v>6.02</v>
      </c>
      <c r="C142" s="15" t="s">
        <v>147</v>
      </c>
      <c r="D142" s="125" t="s">
        <v>6</v>
      </c>
      <c r="E142" s="220">
        <f aca="true" t="shared" si="1" ref="E142:E166">E6+E33+E114+E60+E87</f>
        <v>18</v>
      </c>
      <c r="F142" s="418" t="s">
        <v>105</v>
      </c>
      <c r="G142" s="418"/>
      <c r="H142" s="125" t="s">
        <v>29</v>
      </c>
      <c r="I142" s="217">
        <f aca="true" t="shared" si="2" ref="I142:I166">I6+I33+I114+I60+I87</f>
        <v>1928</v>
      </c>
      <c r="J142" s="439"/>
      <c r="K142" s="16"/>
      <c r="L142" s="17"/>
    </row>
    <row r="143" spans="2:12" s="159" customFormat="1" ht="25.5" customHeight="1">
      <c r="B143" s="129">
        <f>B142+0.01</f>
        <v>6.029999999999999</v>
      </c>
      <c r="C143" s="164" t="s">
        <v>104</v>
      </c>
      <c r="D143" s="81" t="s">
        <v>5</v>
      </c>
      <c r="E143" s="220">
        <f t="shared" si="1"/>
        <v>2.749</v>
      </c>
      <c r="F143" s="418" t="s">
        <v>195</v>
      </c>
      <c r="G143" s="418"/>
      <c r="H143" s="125" t="s">
        <v>6</v>
      </c>
      <c r="I143" s="217">
        <f t="shared" si="2"/>
        <v>73</v>
      </c>
      <c r="J143" s="439"/>
      <c r="K143" s="16"/>
      <c r="L143" s="17"/>
    </row>
    <row r="144" spans="2:12" s="159" customFormat="1" ht="28.5">
      <c r="B144" s="129">
        <f>B143+0.01</f>
        <v>6.039999999999999</v>
      </c>
      <c r="C144" s="164" t="s">
        <v>196</v>
      </c>
      <c r="D144" s="81" t="s">
        <v>6</v>
      </c>
      <c r="E144" s="220">
        <f t="shared" si="1"/>
        <v>37</v>
      </c>
      <c r="F144" s="418" t="s">
        <v>140</v>
      </c>
      <c r="G144" s="418"/>
      <c r="H144" s="83" t="s">
        <v>6</v>
      </c>
      <c r="I144" s="217">
        <f t="shared" si="2"/>
        <v>0</v>
      </c>
      <c r="J144" s="439"/>
      <c r="K144" s="16"/>
      <c r="L144" s="17"/>
    </row>
    <row r="145" spans="2:12" s="159" customFormat="1" ht="28.5">
      <c r="B145" s="129">
        <f>B144+0.01</f>
        <v>6.049999999999999</v>
      </c>
      <c r="C145" s="166" t="s">
        <v>197</v>
      </c>
      <c r="D145" s="167" t="s">
        <v>6</v>
      </c>
      <c r="E145" s="220">
        <f t="shared" si="1"/>
        <v>0</v>
      </c>
      <c r="F145" s="418" t="s">
        <v>145</v>
      </c>
      <c r="G145" s="418"/>
      <c r="H145" s="83" t="s">
        <v>6</v>
      </c>
      <c r="I145" s="217">
        <f t="shared" si="2"/>
        <v>0</v>
      </c>
      <c r="J145" s="439"/>
      <c r="K145" s="16"/>
      <c r="L145" s="17"/>
    </row>
    <row r="146" spans="2:12" s="159" customFormat="1" ht="28.5" customHeight="1">
      <c r="B146" s="129">
        <f>B148+0.01</f>
        <v>6.0699999999999985</v>
      </c>
      <c r="C146" s="166" t="s">
        <v>216</v>
      </c>
      <c r="D146" s="168" t="s">
        <v>6</v>
      </c>
      <c r="E146" s="220">
        <f t="shared" si="1"/>
        <v>0</v>
      </c>
      <c r="F146" s="418" t="s">
        <v>146</v>
      </c>
      <c r="G146" s="418"/>
      <c r="H146" s="125" t="s">
        <v>6</v>
      </c>
      <c r="I146" s="217">
        <f t="shared" si="2"/>
        <v>0</v>
      </c>
      <c r="J146" s="439"/>
      <c r="K146" s="16"/>
      <c r="L146" s="17"/>
    </row>
    <row r="147" spans="2:12" s="159" customFormat="1" ht="28.5" customHeight="1">
      <c r="B147" s="129">
        <f>B149+0.01</f>
        <v>6.089999999999998</v>
      </c>
      <c r="C147" s="166" t="s">
        <v>217</v>
      </c>
      <c r="D147" s="168" t="s">
        <v>6</v>
      </c>
      <c r="E147" s="220">
        <f t="shared" si="1"/>
        <v>37</v>
      </c>
      <c r="F147" s="418" t="s">
        <v>198</v>
      </c>
      <c r="G147" s="418"/>
      <c r="H147" s="125" t="s">
        <v>27</v>
      </c>
      <c r="I147" s="217">
        <f t="shared" si="2"/>
        <v>0</v>
      </c>
      <c r="J147" s="439"/>
      <c r="K147" s="16"/>
      <c r="L147" s="17"/>
    </row>
    <row r="148" spans="2:12" s="159" customFormat="1" ht="28.5">
      <c r="B148" s="129">
        <f>B145+0.01</f>
        <v>6.059999999999999</v>
      </c>
      <c r="C148" s="166" t="s">
        <v>218</v>
      </c>
      <c r="D148" s="168" t="s">
        <v>6</v>
      </c>
      <c r="E148" s="220">
        <f t="shared" si="1"/>
        <v>0</v>
      </c>
      <c r="F148" s="418" t="s">
        <v>42</v>
      </c>
      <c r="G148" s="418"/>
      <c r="H148" s="125" t="s">
        <v>27</v>
      </c>
      <c r="I148" s="217">
        <f t="shared" si="2"/>
        <v>0</v>
      </c>
      <c r="J148" s="439"/>
      <c r="K148" s="16"/>
      <c r="L148" s="17"/>
    </row>
    <row r="149" spans="2:12" s="159" customFormat="1" ht="28.5" customHeight="1">
      <c r="B149" s="129">
        <f>B146+0.01</f>
        <v>6.079999999999998</v>
      </c>
      <c r="C149" s="169" t="s">
        <v>219</v>
      </c>
      <c r="D149" s="83" t="s">
        <v>6</v>
      </c>
      <c r="E149" s="220">
        <f t="shared" si="1"/>
        <v>21</v>
      </c>
      <c r="H149" s="125"/>
      <c r="I149" s="217">
        <f t="shared" si="2"/>
        <v>0</v>
      </c>
      <c r="J149" s="439"/>
      <c r="K149" s="16"/>
      <c r="L149" s="17"/>
    </row>
    <row r="150" spans="2:12" s="159" customFormat="1" ht="47.25" customHeight="1">
      <c r="B150" s="129">
        <f>B149+0.01</f>
        <v>6.089999999999998</v>
      </c>
      <c r="C150" s="15" t="s">
        <v>55</v>
      </c>
      <c r="D150" s="139" t="s">
        <v>6</v>
      </c>
      <c r="E150" s="220">
        <f t="shared" si="1"/>
        <v>21</v>
      </c>
      <c r="F150" s="427" t="s">
        <v>229</v>
      </c>
      <c r="G150" s="427"/>
      <c r="H150" s="231" t="s">
        <v>6</v>
      </c>
      <c r="I150" s="217">
        <f t="shared" si="2"/>
        <v>90</v>
      </c>
      <c r="J150" s="439"/>
      <c r="K150" s="16"/>
      <c r="L150" s="17"/>
    </row>
    <row r="151" spans="2:12" s="159" customFormat="1" ht="41.25" customHeight="1">
      <c r="B151" s="129">
        <f>B150+0.01</f>
        <v>6.099999999999998</v>
      </c>
      <c r="C151" s="15" t="s">
        <v>223</v>
      </c>
      <c r="D151" s="139" t="s">
        <v>6</v>
      </c>
      <c r="E151" s="220">
        <f t="shared" si="1"/>
        <v>0</v>
      </c>
      <c r="F151" s="428" t="s">
        <v>230</v>
      </c>
      <c r="G151" s="429"/>
      <c r="H151" s="231" t="s">
        <v>6</v>
      </c>
      <c r="I151" s="217">
        <f t="shared" si="2"/>
        <v>90</v>
      </c>
      <c r="J151" s="439"/>
      <c r="K151" s="16"/>
      <c r="L151" s="17"/>
    </row>
    <row r="152" spans="2:12" s="159" customFormat="1" ht="30" customHeight="1">
      <c r="B152" s="129">
        <f>B151+0.01</f>
        <v>6.109999999999998</v>
      </c>
      <c r="C152" s="15" t="s">
        <v>224</v>
      </c>
      <c r="D152" s="139" t="s">
        <v>231</v>
      </c>
      <c r="E152" s="220">
        <f t="shared" si="1"/>
        <v>0</v>
      </c>
      <c r="F152" s="427" t="s">
        <v>232</v>
      </c>
      <c r="G152" s="427"/>
      <c r="H152" s="231" t="s">
        <v>6</v>
      </c>
      <c r="I152" s="217">
        <f t="shared" si="2"/>
        <v>37</v>
      </c>
      <c r="J152" s="439"/>
      <c r="K152" s="16"/>
      <c r="L152" s="17"/>
    </row>
    <row r="153" spans="2:13" s="159" customFormat="1" ht="45" customHeight="1">
      <c r="B153" s="129"/>
      <c r="C153" s="15"/>
      <c r="D153" s="139"/>
      <c r="E153" s="220">
        <f t="shared" si="1"/>
        <v>0</v>
      </c>
      <c r="F153" s="428" t="s">
        <v>233</v>
      </c>
      <c r="G153" s="429"/>
      <c r="H153" s="231" t="s">
        <v>6</v>
      </c>
      <c r="I153" s="217">
        <f t="shared" si="2"/>
        <v>60</v>
      </c>
      <c r="J153" s="439"/>
      <c r="K153" s="90"/>
      <c r="L153" s="233"/>
      <c r="M153" s="234"/>
    </row>
    <row r="154" spans="2:13" s="159" customFormat="1" ht="46.5" customHeight="1">
      <c r="B154" s="129"/>
      <c r="C154" s="15"/>
      <c r="D154" s="139"/>
      <c r="E154" s="220">
        <f t="shared" si="1"/>
        <v>0</v>
      </c>
      <c r="F154" s="428" t="s">
        <v>234</v>
      </c>
      <c r="G154" s="429"/>
      <c r="H154" s="125" t="s">
        <v>6</v>
      </c>
      <c r="I154" s="217">
        <f t="shared" si="2"/>
        <v>149</v>
      </c>
      <c r="J154" s="439"/>
      <c r="K154" s="90"/>
      <c r="L154" s="233"/>
      <c r="M154" s="219"/>
    </row>
    <row r="155" spans="2:13" s="159" customFormat="1" ht="46.5" customHeight="1">
      <c r="B155" s="129"/>
      <c r="C155" s="15"/>
      <c r="D155" s="139"/>
      <c r="E155" s="220">
        <f t="shared" si="1"/>
        <v>0</v>
      </c>
      <c r="F155" s="428" t="s">
        <v>235</v>
      </c>
      <c r="G155" s="429"/>
      <c r="H155" s="125" t="s">
        <v>6</v>
      </c>
      <c r="I155" s="217">
        <f t="shared" si="2"/>
        <v>90</v>
      </c>
      <c r="J155" s="439"/>
      <c r="K155" s="90"/>
      <c r="L155" s="233"/>
      <c r="M155" s="219"/>
    </row>
    <row r="156" spans="2:13" s="159" customFormat="1" ht="46.5" customHeight="1">
      <c r="B156" s="129"/>
      <c r="C156" s="15"/>
      <c r="D156" s="139"/>
      <c r="E156" s="220">
        <f t="shared" si="1"/>
        <v>0</v>
      </c>
      <c r="F156" s="422" t="s">
        <v>236</v>
      </c>
      <c r="G156" s="418"/>
      <c r="H156" s="125" t="s">
        <v>6</v>
      </c>
      <c r="I156" s="217">
        <f t="shared" si="2"/>
        <v>149</v>
      </c>
      <c r="J156" s="439"/>
      <c r="K156" s="90"/>
      <c r="L156" s="17"/>
      <c r="M156" s="219"/>
    </row>
    <row r="157" spans="2:13" s="159" customFormat="1" ht="35.25" customHeight="1">
      <c r="B157" s="129"/>
      <c r="C157" s="15"/>
      <c r="D157" s="139"/>
      <c r="E157" s="220">
        <f t="shared" si="1"/>
        <v>0</v>
      </c>
      <c r="F157" s="418" t="s">
        <v>215</v>
      </c>
      <c r="G157" s="418"/>
      <c r="H157" s="125" t="s">
        <v>6</v>
      </c>
      <c r="I157" s="217">
        <f t="shared" si="2"/>
        <v>19</v>
      </c>
      <c r="J157" s="439"/>
      <c r="K157" s="90"/>
      <c r="L157" s="17"/>
      <c r="M157" s="219"/>
    </row>
    <row r="158" spans="2:13" s="159" customFormat="1" ht="33" customHeight="1">
      <c r="B158" s="129"/>
      <c r="C158" s="110"/>
      <c r="D158" s="139"/>
      <c r="E158" s="220">
        <f t="shared" si="1"/>
        <v>0</v>
      </c>
      <c r="F158" s="418" t="s">
        <v>226</v>
      </c>
      <c r="G158" s="418"/>
      <c r="H158" s="125" t="s">
        <v>6</v>
      </c>
      <c r="I158" s="217">
        <f t="shared" si="2"/>
        <v>18</v>
      </c>
      <c r="J158" s="439"/>
      <c r="K158" s="90"/>
      <c r="L158" s="17"/>
      <c r="M158" s="13"/>
    </row>
    <row r="159" spans="2:13" s="159" customFormat="1" ht="33" customHeight="1">
      <c r="B159" s="129"/>
      <c r="C159" s="110"/>
      <c r="D159" s="139"/>
      <c r="E159" s="220">
        <f t="shared" si="1"/>
        <v>0</v>
      </c>
      <c r="F159" s="418" t="s">
        <v>213</v>
      </c>
      <c r="G159" s="418"/>
      <c r="H159" s="125" t="s">
        <v>6</v>
      </c>
      <c r="I159" s="217">
        <f t="shared" si="2"/>
        <v>236</v>
      </c>
      <c r="J159" s="439"/>
      <c r="K159" s="90"/>
      <c r="L159" s="17"/>
      <c r="M159" s="13"/>
    </row>
    <row r="160" spans="2:13" s="159" customFormat="1" ht="30" customHeight="1">
      <c r="B160" s="129"/>
      <c r="C160" s="15"/>
      <c r="D160" s="139"/>
      <c r="E160" s="220">
        <f t="shared" si="1"/>
        <v>0</v>
      </c>
      <c r="F160" s="418" t="s">
        <v>141</v>
      </c>
      <c r="G160" s="418"/>
      <c r="H160" s="125" t="s">
        <v>6</v>
      </c>
      <c r="I160" s="217">
        <f t="shared" si="2"/>
        <v>24</v>
      </c>
      <c r="J160" s="439"/>
      <c r="K160" s="90"/>
      <c r="L160" s="233"/>
      <c r="M160" s="13"/>
    </row>
    <row r="161" spans="2:13" s="159" customFormat="1" ht="23.25" customHeight="1">
      <c r="B161" s="129"/>
      <c r="C161" s="15"/>
      <c r="D161" s="139"/>
      <c r="E161" s="220">
        <f t="shared" si="1"/>
        <v>0</v>
      </c>
      <c r="F161" s="418" t="s">
        <v>201</v>
      </c>
      <c r="G161" s="418"/>
      <c r="H161" s="125" t="s">
        <v>6</v>
      </c>
      <c r="I161" s="217">
        <f t="shared" si="2"/>
        <v>26</v>
      </c>
      <c r="J161" s="439"/>
      <c r="L161" s="233"/>
      <c r="M161" s="13"/>
    </row>
    <row r="162" spans="2:12" s="159" customFormat="1" ht="45.75" customHeight="1">
      <c r="B162" s="129"/>
      <c r="C162" s="15"/>
      <c r="D162" s="139"/>
      <c r="E162" s="220">
        <f t="shared" si="1"/>
        <v>0</v>
      </c>
      <c r="F162" s="418" t="s">
        <v>225</v>
      </c>
      <c r="G162" s="418"/>
      <c r="H162" s="125" t="s">
        <v>6</v>
      </c>
      <c r="I162" s="217">
        <f t="shared" si="2"/>
        <v>19</v>
      </c>
      <c r="J162" s="439"/>
      <c r="K162" s="16"/>
      <c r="L162" s="233"/>
    </row>
    <row r="163" spans="2:12" s="159" customFormat="1" ht="27.75" customHeight="1">
      <c r="B163" s="129"/>
      <c r="C163" s="94"/>
      <c r="D163" s="94"/>
      <c r="E163" s="220">
        <f t="shared" si="1"/>
        <v>0</v>
      </c>
      <c r="F163" s="422" t="s">
        <v>199</v>
      </c>
      <c r="G163" s="418"/>
      <c r="H163" s="125" t="s">
        <v>6</v>
      </c>
      <c r="I163" s="217">
        <f t="shared" si="2"/>
        <v>56</v>
      </c>
      <c r="J163" s="439"/>
      <c r="K163" s="16"/>
      <c r="L163" s="17"/>
    </row>
    <row r="164" spans="2:12" s="159" customFormat="1" ht="15" customHeight="1">
      <c r="B164" s="170"/>
      <c r="C164" s="94"/>
      <c r="D164" s="94"/>
      <c r="E164" s="220">
        <f t="shared" si="1"/>
        <v>0</v>
      </c>
      <c r="F164" s="418" t="s">
        <v>237</v>
      </c>
      <c r="G164" s="418"/>
      <c r="H164" s="125" t="s">
        <v>6</v>
      </c>
      <c r="I164" s="217">
        <f t="shared" si="2"/>
        <v>22</v>
      </c>
      <c r="J164" s="440"/>
      <c r="K164" s="16"/>
      <c r="L164" s="17"/>
    </row>
    <row r="165" spans="2:12" s="159" customFormat="1" ht="15">
      <c r="B165" s="129">
        <f>B150+0.01</f>
        <v>6.099999999999998</v>
      </c>
      <c r="C165" s="15" t="s">
        <v>207</v>
      </c>
      <c r="D165" s="139" t="s">
        <v>6</v>
      </c>
      <c r="E165" s="220">
        <f t="shared" si="1"/>
        <v>0</v>
      </c>
      <c r="F165" s="418" t="s">
        <v>221</v>
      </c>
      <c r="G165" s="418"/>
      <c r="H165" s="125" t="s">
        <v>29</v>
      </c>
      <c r="I165" s="217">
        <f t="shared" si="2"/>
        <v>0</v>
      </c>
      <c r="J165" s="425" t="s">
        <v>144</v>
      </c>
      <c r="K165" s="16"/>
      <c r="L165" s="17"/>
    </row>
    <row r="166" spans="2:12" s="159" customFormat="1" ht="15.75" thickBot="1">
      <c r="B166" s="171">
        <f>B165+0.01</f>
        <v>6.109999999999998</v>
      </c>
      <c r="C166" s="172" t="s">
        <v>208</v>
      </c>
      <c r="D166" s="173" t="s">
        <v>6</v>
      </c>
      <c r="E166" s="220">
        <f t="shared" si="1"/>
        <v>0</v>
      </c>
      <c r="F166" s="417" t="s">
        <v>143</v>
      </c>
      <c r="G166" s="417"/>
      <c r="H166" s="148" t="s">
        <v>29</v>
      </c>
      <c r="I166" s="217">
        <f t="shared" si="2"/>
        <v>0</v>
      </c>
      <c r="J166" s="426"/>
      <c r="K166" s="18"/>
      <c r="L166" s="174"/>
    </row>
  </sheetData>
  <sheetProtection password="C72D" sheet="1"/>
  <mergeCells count="173">
    <mergeCell ref="F103:G103"/>
    <mergeCell ref="F104:G104"/>
    <mergeCell ref="J110:J111"/>
    <mergeCell ref="F111:G111"/>
    <mergeCell ref="F107:G107"/>
    <mergeCell ref="F108:G108"/>
    <mergeCell ref="F109:G109"/>
    <mergeCell ref="F110:G110"/>
    <mergeCell ref="F105:G105"/>
    <mergeCell ref="F106:G106"/>
    <mergeCell ref="F95:G95"/>
    <mergeCell ref="F96:G96"/>
    <mergeCell ref="F97:G97"/>
    <mergeCell ref="F98:G98"/>
    <mergeCell ref="F99:G99"/>
    <mergeCell ref="F100:G100"/>
    <mergeCell ref="F101:G101"/>
    <mergeCell ref="F102:G102"/>
    <mergeCell ref="C85:L85"/>
    <mergeCell ref="F86:G86"/>
    <mergeCell ref="J86:J109"/>
    <mergeCell ref="F87:G87"/>
    <mergeCell ref="F88:G88"/>
    <mergeCell ref="F89:G89"/>
    <mergeCell ref="F90:G90"/>
    <mergeCell ref="F91:G91"/>
    <mergeCell ref="F92:G92"/>
    <mergeCell ref="F93:G93"/>
    <mergeCell ref="J83:J84"/>
    <mergeCell ref="F84:G84"/>
    <mergeCell ref="F80:G80"/>
    <mergeCell ref="F81:G81"/>
    <mergeCell ref="F82:G82"/>
    <mergeCell ref="F83:G83"/>
    <mergeCell ref="F118:G118"/>
    <mergeCell ref="F64:G64"/>
    <mergeCell ref="F65:G65"/>
    <mergeCell ref="F66:G66"/>
    <mergeCell ref="F68:G68"/>
    <mergeCell ref="F69:G69"/>
    <mergeCell ref="F70:G70"/>
    <mergeCell ref="F71:G71"/>
    <mergeCell ref="F72:G72"/>
    <mergeCell ref="F73:G73"/>
    <mergeCell ref="F74:G74"/>
    <mergeCell ref="F75:G75"/>
    <mergeCell ref="F63:G63"/>
    <mergeCell ref="F115:G115"/>
    <mergeCell ref="F116:G116"/>
    <mergeCell ref="F117:G117"/>
    <mergeCell ref="F76:G76"/>
    <mergeCell ref="F77:G77"/>
    <mergeCell ref="F78:G78"/>
    <mergeCell ref="F79:G79"/>
    <mergeCell ref="F119:G119"/>
    <mergeCell ref="F120:G120"/>
    <mergeCell ref="F122:G122"/>
    <mergeCell ref="F123:G123"/>
    <mergeCell ref="C58:L58"/>
    <mergeCell ref="F59:G59"/>
    <mergeCell ref="J59:J82"/>
    <mergeCell ref="F60:G60"/>
    <mergeCell ref="F61:G61"/>
    <mergeCell ref="F62:G62"/>
    <mergeCell ref="J32:J55"/>
    <mergeCell ref="J56:J57"/>
    <mergeCell ref="C112:L112"/>
    <mergeCell ref="F113:G113"/>
    <mergeCell ref="J113:J136"/>
    <mergeCell ref="F114:G114"/>
    <mergeCell ref="F128:G128"/>
    <mergeCell ref="F129:G129"/>
    <mergeCell ref="F130:G130"/>
    <mergeCell ref="F131:G131"/>
    <mergeCell ref="J137:J138"/>
    <mergeCell ref="F138:G138"/>
    <mergeCell ref="F124:G124"/>
    <mergeCell ref="F125:G125"/>
    <mergeCell ref="F126:G126"/>
    <mergeCell ref="F127:G127"/>
    <mergeCell ref="F132:G132"/>
    <mergeCell ref="F133:G133"/>
    <mergeCell ref="F134:G134"/>
    <mergeCell ref="F135:G135"/>
    <mergeCell ref="F136:G136"/>
    <mergeCell ref="F137:G137"/>
    <mergeCell ref="F141:G141"/>
    <mergeCell ref="J141:J164"/>
    <mergeCell ref="F142:G142"/>
    <mergeCell ref="F143:G143"/>
    <mergeCell ref="F144:G144"/>
    <mergeCell ref="F145:G145"/>
    <mergeCell ref="F146:G146"/>
    <mergeCell ref="F147:G147"/>
    <mergeCell ref="F148:G148"/>
    <mergeCell ref="F150:G150"/>
    <mergeCell ref="C140:E140"/>
    <mergeCell ref="F27:G27"/>
    <mergeCell ref="F28:G28"/>
    <mergeCell ref="F30:G30"/>
    <mergeCell ref="F47:G47"/>
    <mergeCell ref="F37:G37"/>
    <mergeCell ref="F38:G38"/>
    <mergeCell ref="F41:G41"/>
    <mergeCell ref="F33:G33"/>
    <mergeCell ref="F34:G34"/>
    <mergeCell ref="C139:L139"/>
    <mergeCell ref="F46:G46"/>
    <mergeCell ref="J29:J30"/>
    <mergeCell ref="J5:J28"/>
    <mergeCell ref="F18:G18"/>
    <mergeCell ref="F23:G23"/>
    <mergeCell ref="F26:G26"/>
    <mergeCell ref="F25:G25"/>
    <mergeCell ref="F8:G8"/>
    <mergeCell ref="F24:G24"/>
    <mergeCell ref="F19:G19"/>
    <mergeCell ref="F20:G20"/>
    <mergeCell ref="F151:G151"/>
    <mergeCell ref="F140:I140"/>
    <mergeCell ref="F29:G29"/>
    <mergeCell ref="F42:G42"/>
    <mergeCell ref="F43:G43"/>
    <mergeCell ref="F44:G44"/>
    <mergeCell ref="F45:G45"/>
    <mergeCell ref="F48:G48"/>
    <mergeCell ref="B1:L1"/>
    <mergeCell ref="B2:L2"/>
    <mergeCell ref="F3:G3"/>
    <mergeCell ref="C4:L4"/>
    <mergeCell ref="F16:G16"/>
    <mergeCell ref="F17:G17"/>
    <mergeCell ref="F14:G14"/>
    <mergeCell ref="F15:G15"/>
    <mergeCell ref="F9:G9"/>
    <mergeCell ref="F12:G12"/>
    <mergeCell ref="F10:G10"/>
    <mergeCell ref="F5:G5"/>
    <mergeCell ref="F6:G6"/>
    <mergeCell ref="F7:G7"/>
    <mergeCell ref="J165:J166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36:G36"/>
    <mergeCell ref="F55:G55"/>
    <mergeCell ref="F56:G56"/>
    <mergeCell ref="F49:G49"/>
    <mergeCell ref="F50:G50"/>
    <mergeCell ref="F51:G51"/>
    <mergeCell ref="F52:G52"/>
    <mergeCell ref="F57:G57"/>
    <mergeCell ref="F11:G11"/>
    <mergeCell ref="C31:L31"/>
    <mergeCell ref="F32:G32"/>
    <mergeCell ref="F39:G39"/>
    <mergeCell ref="F22:G22"/>
    <mergeCell ref="F21:G21"/>
    <mergeCell ref="F53:G53"/>
    <mergeCell ref="F54:G54"/>
    <mergeCell ref="F35:G35"/>
  </mergeCells>
  <printOptions horizontalCentered="1"/>
  <pageMargins left="0.1968503937007874" right="0.1968503937007874" top="0.1968503937007874" bottom="0.1968503937007874" header="0.07874015748031496" footer="0"/>
  <pageSetup fitToHeight="3" horizontalDpi="180" verticalDpi="180" orientation="portrait" paperSize="9" scale="48" r:id="rId1"/>
  <rowBreaks count="4" manualBreakCount="4">
    <brk id="30" max="11" man="1"/>
    <brk id="57" max="11" man="1"/>
    <brk id="84" max="11" man="1"/>
    <brk id="11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N95"/>
  <sheetViews>
    <sheetView view="pageBreakPreview" zoomScaleSheetLayoutView="100" zoomScalePageLayoutView="0" workbookViewId="0" topLeftCell="A1">
      <selection activeCell="A87" sqref="A87:IV87"/>
    </sheetView>
  </sheetViews>
  <sheetFormatPr defaultColWidth="9.00390625" defaultRowHeight="12.75"/>
  <cols>
    <col min="1" max="1" width="1.875" style="0" customWidth="1"/>
    <col min="2" max="2" width="6.25390625" style="334" customWidth="1"/>
    <col min="3" max="3" width="29.00390625" style="127" customWidth="1"/>
    <col min="4" max="5" width="9.125" style="41" customWidth="1"/>
    <col min="6" max="6" width="12.75390625" style="49" customWidth="1"/>
    <col min="7" max="7" width="14.875" style="0" customWidth="1"/>
    <col min="8" max="8" width="8.75390625" style="126" customWidth="1"/>
    <col min="10" max="10" width="12.125" style="0" customWidth="1"/>
  </cols>
  <sheetData>
    <row r="1" spans="2:12" ht="18.75">
      <c r="B1" s="453" t="s">
        <v>324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2:12" ht="19.5">
      <c r="B2" s="454" t="s">
        <v>189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2:14" s="128" customFormat="1" ht="25.5">
      <c r="B3" s="271" t="s">
        <v>12</v>
      </c>
      <c r="C3" s="272" t="s">
        <v>0</v>
      </c>
      <c r="D3" s="273" t="s">
        <v>11</v>
      </c>
      <c r="E3" s="273" t="s">
        <v>14</v>
      </c>
      <c r="F3" s="455" t="s">
        <v>10</v>
      </c>
      <c r="G3" s="455"/>
      <c r="H3" s="273" t="s">
        <v>11</v>
      </c>
      <c r="I3" s="273" t="s">
        <v>1</v>
      </c>
      <c r="J3" s="273" t="s">
        <v>2</v>
      </c>
      <c r="K3" s="273" t="s">
        <v>3</v>
      </c>
      <c r="L3" s="273" t="s">
        <v>4</v>
      </c>
      <c r="N3" s="274"/>
    </row>
    <row r="4" spans="2:12" ht="18.75">
      <c r="B4" s="275">
        <v>1</v>
      </c>
      <c r="C4" s="456" t="s">
        <v>18</v>
      </c>
      <c r="D4" s="456"/>
      <c r="E4" s="456"/>
      <c r="F4" s="456"/>
      <c r="G4" s="456"/>
      <c r="H4" s="456"/>
      <c r="I4" s="456"/>
      <c r="J4" s="456"/>
      <c r="K4" s="456"/>
      <c r="L4" s="456"/>
    </row>
    <row r="5" spans="2:12" ht="18.75">
      <c r="B5" s="276">
        <v>1</v>
      </c>
      <c r="C5" s="277" t="s">
        <v>19</v>
      </c>
      <c r="D5" s="278" t="s">
        <v>269</v>
      </c>
      <c r="E5" s="279">
        <v>3</v>
      </c>
      <c r="F5" s="443" t="s">
        <v>46</v>
      </c>
      <c r="G5" s="443"/>
      <c r="H5" s="278" t="s">
        <v>29</v>
      </c>
      <c r="I5" s="281">
        <v>200</v>
      </c>
      <c r="J5" s="272" t="s">
        <v>192</v>
      </c>
      <c r="K5" s="282"/>
      <c r="L5" s="282"/>
    </row>
    <row r="6" spans="2:12" ht="15.75">
      <c r="B6" s="276">
        <v>2</v>
      </c>
      <c r="C6" s="277" t="s">
        <v>20</v>
      </c>
      <c r="D6" s="278" t="s">
        <v>17</v>
      </c>
      <c r="E6" s="279">
        <v>6.5</v>
      </c>
      <c r="F6" s="443" t="s">
        <v>47</v>
      </c>
      <c r="G6" s="443"/>
      <c r="H6" s="278" t="s">
        <v>29</v>
      </c>
      <c r="I6" s="281">
        <v>200</v>
      </c>
      <c r="J6" s="272" t="s">
        <v>22</v>
      </c>
      <c r="K6" s="282"/>
      <c r="L6" s="282"/>
    </row>
    <row r="7" spans="2:12" ht="15.75">
      <c r="B7" s="276">
        <v>3</v>
      </c>
      <c r="C7" s="277" t="s">
        <v>21</v>
      </c>
      <c r="D7" s="278" t="s">
        <v>17</v>
      </c>
      <c r="E7" s="279">
        <v>6.5</v>
      </c>
      <c r="F7" s="443" t="s">
        <v>48</v>
      </c>
      <c r="G7" s="443"/>
      <c r="H7" s="278" t="s">
        <v>29</v>
      </c>
      <c r="I7" s="283">
        <v>250</v>
      </c>
      <c r="J7" s="284"/>
      <c r="K7" s="282"/>
      <c r="L7" s="282"/>
    </row>
    <row r="8" spans="2:12" ht="15.75">
      <c r="B8" s="451">
        <v>4</v>
      </c>
      <c r="C8" s="450" t="s">
        <v>45</v>
      </c>
      <c r="D8" s="450" t="s">
        <v>6</v>
      </c>
      <c r="E8" s="452">
        <f>I8+I9</f>
        <v>95</v>
      </c>
      <c r="F8" s="443" t="s">
        <v>72</v>
      </c>
      <c r="G8" s="443"/>
      <c r="H8" s="278" t="s">
        <v>6</v>
      </c>
      <c r="I8" s="281">
        <v>40</v>
      </c>
      <c r="J8" s="282"/>
      <c r="K8" s="282"/>
      <c r="L8" s="282"/>
    </row>
    <row r="9" spans="2:12" ht="15.75">
      <c r="B9" s="451"/>
      <c r="C9" s="450"/>
      <c r="D9" s="450"/>
      <c r="E9" s="452"/>
      <c r="F9" s="443" t="s">
        <v>73</v>
      </c>
      <c r="G9" s="443"/>
      <c r="H9" s="278" t="s">
        <v>6</v>
      </c>
      <c r="I9" s="281">
        <v>55</v>
      </c>
      <c r="J9" s="282"/>
      <c r="K9" s="282"/>
      <c r="L9" s="282"/>
    </row>
    <row r="10" spans="2:12" ht="15.75">
      <c r="B10" s="451"/>
      <c r="C10" s="450"/>
      <c r="D10" s="450"/>
      <c r="E10" s="452"/>
      <c r="F10" s="443" t="s">
        <v>23</v>
      </c>
      <c r="G10" s="443"/>
      <c r="H10" s="278" t="s">
        <v>27</v>
      </c>
      <c r="I10" s="281">
        <v>16</v>
      </c>
      <c r="J10" s="284"/>
      <c r="K10" s="282"/>
      <c r="L10" s="282"/>
    </row>
    <row r="11" spans="2:12" ht="15.75">
      <c r="B11" s="276">
        <v>5</v>
      </c>
      <c r="C11" s="277" t="s">
        <v>24</v>
      </c>
      <c r="D11" s="278" t="s">
        <v>6</v>
      </c>
      <c r="E11" s="286">
        <f>I11+I12</f>
        <v>25</v>
      </c>
      <c r="F11" s="443" t="s">
        <v>74</v>
      </c>
      <c r="G11" s="443"/>
      <c r="H11" s="278" t="s">
        <v>6</v>
      </c>
      <c r="I11" s="281">
        <v>10</v>
      </c>
      <c r="J11" s="282"/>
      <c r="K11" s="282"/>
      <c r="L11" s="282"/>
    </row>
    <row r="12" spans="2:12" ht="18.75">
      <c r="B12" s="276">
        <v>6</v>
      </c>
      <c r="C12" s="277" t="s">
        <v>25</v>
      </c>
      <c r="D12" s="278" t="s">
        <v>270</v>
      </c>
      <c r="E12" s="285">
        <v>3</v>
      </c>
      <c r="F12" s="443" t="s">
        <v>77</v>
      </c>
      <c r="G12" s="443"/>
      <c r="H12" s="278" t="s">
        <v>6</v>
      </c>
      <c r="I12" s="281">
        <v>15</v>
      </c>
      <c r="J12" s="282"/>
      <c r="K12" s="282"/>
      <c r="L12" s="282"/>
    </row>
    <row r="13" spans="2:12" ht="18.75">
      <c r="B13" s="275">
        <v>2</v>
      </c>
      <c r="C13" s="457" t="s">
        <v>26</v>
      </c>
      <c r="D13" s="457"/>
      <c r="E13" s="457"/>
      <c r="F13" s="457"/>
      <c r="G13" s="457"/>
      <c r="H13" s="457"/>
      <c r="I13" s="457"/>
      <c r="J13" s="457"/>
      <c r="K13" s="457"/>
      <c r="L13" s="457"/>
    </row>
    <row r="14" spans="2:12" ht="18.75">
      <c r="B14" s="287">
        <v>1</v>
      </c>
      <c r="C14" s="277" t="s">
        <v>19</v>
      </c>
      <c r="D14" s="278" t="s">
        <v>270</v>
      </c>
      <c r="E14" s="279">
        <v>2.8</v>
      </c>
      <c r="F14" s="458" t="s">
        <v>63</v>
      </c>
      <c r="G14" s="458"/>
      <c r="H14" s="288" t="s">
        <v>29</v>
      </c>
      <c r="I14" s="289">
        <v>100</v>
      </c>
      <c r="J14" s="284"/>
      <c r="K14" s="282"/>
      <c r="L14" s="282"/>
    </row>
    <row r="15" spans="2:12" ht="15.75">
      <c r="B15" s="287">
        <v>2</v>
      </c>
      <c r="C15" s="277" t="s">
        <v>20</v>
      </c>
      <c r="D15" s="278" t="s">
        <v>17</v>
      </c>
      <c r="E15" s="279">
        <v>6.5</v>
      </c>
      <c r="F15" s="442" t="s">
        <v>88</v>
      </c>
      <c r="G15" s="442"/>
      <c r="H15" s="290" t="s">
        <v>29</v>
      </c>
      <c r="I15" s="291">
        <v>150</v>
      </c>
      <c r="J15" s="292"/>
      <c r="K15" s="282"/>
      <c r="L15" s="282"/>
    </row>
    <row r="16" spans="2:12" ht="15.75">
      <c r="B16" s="287"/>
      <c r="C16" s="277"/>
      <c r="D16" s="278"/>
      <c r="E16" s="279"/>
      <c r="F16" s="442" t="s">
        <v>100</v>
      </c>
      <c r="G16" s="442"/>
      <c r="H16" s="290" t="s">
        <v>29</v>
      </c>
      <c r="I16" s="291">
        <v>100</v>
      </c>
      <c r="J16" s="292"/>
      <c r="K16" s="282"/>
      <c r="L16" s="282"/>
    </row>
    <row r="17" spans="2:12" ht="15.75">
      <c r="B17" s="287"/>
      <c r="C17" s="277"/>
      <c r="D17" s="278"/>
      <c r="E17" s="279"/>
      <c r="F17" s="442" t="s">
        <v>64</v>
      </c>
      <c r="G17" s="442"/>
      <c r="H17" s="288" t="s">
        <v>29</v>
      </c>
      <c r="I17" s="289">
        <v>100</v>
      </c>
      <c r="J17" s="292"/>
      <c r="K17" s="282"/>
      <c r="L17" s="282"/>
    </row>
    <row r="18" spans="2:12" ht="15.75">
      <c r="B18" s="287"/>
      <c r="C18" s="277"/>
      <c r="D18" s="278"/>
      <c r="E18" s="279"/>
      <c r="F18" s="442" t="s">
        <v>66</v>
      </c>
      <c r="G18" s="442"/>
      <c r="H18" s="288" t="s">
        <v>29</v>
      </c>
      <c r="I18" s="289">
        <v>100</v>
      </c>
      <c r="J18" s="284"/>
      <c r="K18" s="282"/>
      <c r="L18" s="282"/>
    </row>
    <row r="19" spans="2:12" ht="15.75">
      <c r="B19" s="287">
        <v>3</v>
      </c>
      <c r="C19" s="277" t="s">
        <v>21</v>
      </c>
      <c r="D19" s="278" t="s">
        <v>17</v>
      </c>
      <c r="E19" s="279">
        <v>6.5</v>
      </c>
      <c r="F19" s="442" t="s">
        <v>61</v>
      </c>
      <c r="G19" s="442"/>
      <c r="H19" s="288" t="s">
        <v>29</v>
      </c>
      <c r="I19" s="289">
        <v>100</v>
      </c>
      <c r="J19" s="292"/>
      <c r="K19" s="282"/>
      <c r="L19" s="282"/>
    </row>
    <row r="20" spans="2:12" ht="15.75" customHeight="1">
      <c r="B20" s="459">
        <v>4</v>
      </c>
      <c r="C20" s="462" t="s">
        <v>45</v>
      </c>
      <c r="D20" s="462" t="s">
        <v>6</v>
      </c>
      <c r="E20" s="465">
        <f>I20+I21+I22</f>
        <v>70</v>
      </c>
      <c r="F20" s="442" t="s">
        <v>78</v>
      </c>
      <c r="G20" s="442"/>
      <c r="H20" s="294" t="s">
        <v>28</v>
      </c>
      <c r="I20" s="289">
        <v>50</v>
      </c>
      <c r="J20" s="292"/>
      <c r="K20" s="282"/>
      <c r="L20" s="282"/>
    </row>
    <row r="21" spans="2:12" ht="15.75" customHeight="1">
      <c r="B21" s="460"/>
      <c r="C21" s="463"/>
      <c r="D21" s="463"/>
      <c r="E21" s="466"/>
      <c r="F21" s="442" t="s">
        <v>79</v>
      </c>
      <c r="G21" s="442"/>
      <c r="H21" s="294" t="s">
        <v>28</v>
      </c>
      <c r="I21" s="289">
        <v>10</v>
      </c>
      <c r="J21" s="284"/>
      <c r="K21" s="282"/>
      <c r="L21" s="282"/>
    </row>
    <row r="22" spans="2:12" ht="15.75" customHeight="1">
      <c r="B22" s="461"/>
      <c r="C22" s="464"/>
      <c r="D22" s="464"/>
      <c r="E22" s="467"/>
      <c r="F22" s="442" t="s">
        <v>246</v>
      </c>
      <c r="G22" s="442"/>
      <c r="H22" s="294" t="s">
        <v>28</v>
      </c>
      <c r="I22" s="289">
        <v>10</v>
      </c>
      <c r="J22" s="284"/>
      <c r="K22" s="282"/>
      <c r="L22" s="282"/>
    </row>
    <row r="23" spans="2:12" ht="15.75">
      <c r="B23" s="468">
        <v>5</v>
      </c>
      <c r="C23" s="469" t="s">
        <v>191</v>
      </c>
      <c r="D23" s="450" t="s">
        <v>6</v>
      </c>
      <c r="E23" s="452">
        <f>I23+I24+I25</f>
        <v>40</v>
      </c>
      <c r="F23" s="442" t="s">
        <v>75</v>
      </c>
      <c r="G23" s="442"/>
      <c r="H23" s="294" t="s">
        <v>28</v>
      </c>
      <c r="I23" s="283">
        <v>20</v>
      </c>
      <c r="J23" s="292"/>
      <c r="K23" s="282"/>
      <c r="L23" s="282"/>
    </row>
    <row r="24" spans="2:12" ht="15.75">
      <c r="B24" s="468"/>
      <c r="C24" s="469"/>
      <c r="D24" s="450"/>
      <c r="E24" s="452"/>
      <c r="F24" s="442" t="s">
        <v>76</v>
      </c>
      <c r="G24" s="442"/>
      <c r="H24" s="294" t="s">
        <v>28</v>
      </c>
      <c r="I24" s="283">
        <v>10</v>
      </c>
      <c r="J24" s="282"/>
      <c r="K24" s="282"/>
      <c r="L24" s="282"/>
    </row>
    <row r="25" spans="2:12" ht="15.75">
      <c r="B25" s="468"/>
      <c r="C25" s="469"/>
      <c r="D25" s="450"/>
      <c r="E25" s="452"/>
      <c r="F25" s="442" t="s">
        <v>97</v>
      </c>
      <c r="G25" s="442"/>
      <c r="H25" s="294" t="s">
        <v>28</v>
      </c>
      <c r="I25" s="283">
        <v>10</v>
      </c>
      <c r="J25" s="282"/>
      <c r="K25" s="282"/>
      <c r="L25" s="282"/>
    </row>
    <row r="26" spans="2:12" ht="28.5">
      <c r="B26" s="287">
        <v>6</v>
      </c>
      <c r="C26" s="295" t="s">
        <v>271</v>
      </c>
      <c r="D26" s="278" t="s">
        <v>6</v>
      </c>
      <c r="E26" s="285">
        <v>40</v>
      </c>
      <c r="F26" s="442"/>
      <c r="G26" s="442"/>
      <c r="H26" s="278"/>
      <c r="I26" s="283"/>
      <c r="J26" s="272"/>
      <c r="K26" s="282"/>
      <c r="L26" s="282"/>
    </row>
    <row r="27" spans="2:12" ht="28.5">
      <c r="B27" s="287">
        <v>7</v>
      </c>
      <c r="C27" s="295" t="s">
        <v>272</v>
      </c>
      <c r="D27" s="278" t="s">
        <v>6</v>
      </c>
      <c r="E27" s="285">
        <v>120</v>
      </c>
      <c r="F27" s="442"/>
      <c r="G27" s="442"/>
      <c r="H27" s="278"/>
      <c r="I27" s="283"/>
      <c r="J27" s="272"/>
      <c r="K27" s="282"/>
      <c r="L27" s="282"/>
    </row>
    <row r="28" spans="1:12" ht="18.75">
      <c r="A28" s="5"/>
      <c r="B28" s="287">
        <v>8</v>
      </c>
      <c r="C28" s="277" t="s">
        <v>25</v>
      </c>
      <c r="D28" s="278" t="s">
        <v>270</v>
      </c>
      <c r="E28" s="279">
        <v>2.8</v>
      </c>
      <c r="F28" s="443"/>
      <c r="G28" s="443"/>
      <c r="H28" s="278"/>
      <c r="I28" s="283"/>
      <c r="J28" s="282"/>
      <c r="K28" s="282"/>
      <c r="L28" s="282"/>
    </row>
    <row r="29" spans="2:12" ht="18.75">
      <c r="B29" s="275">
        <v>3</v>
      </c>
      <c r="C29" s="296" t="s">
        <v>247</v>
      </c>
      <c r="D29" s="278"/>
      <c r="E29" s="285"/>
      <c r="F29" s="297"/>
      <c r="G29" s="298"/>
      <c r="H29" s="278"/>
      <c r="I29" s="283"/>
      <c r="J29" s="282"/>
      <c r="K29" s="294"/>
      <c r="L29" s="282"/>
    </row>
    <row r="30" spans="2:12" s="42" customFormat="1" ht="15.75">
      <c r="B30" s="299">
        <v>1</v>
      </c>
      <c r="C30" s="300" t="s">
        <v>248</v>
      </c>
      <c r="D30" s="290" t="s">
        <v>6</v>
      </c>
      <c r="E30" s="301">
        <v>1</v>
      </c>
      <c r="F30" s="444" t="s">
        <v>95</v>
      </c>
      <c r="G30" s="445"/>
      <c r="H30" s="290" t="s">
        <v>29</v>
      </c>
      <c r="I30" s="291">
        <v>20</v>
      </c>
      <c r="J30" s="302"/>
      <c r="K30" s="303"/>
      <c r="L30" s="303"/>
    </row>
    <row r="31" spans="2:12" s="42" customFormat="1" ht="15.75">
      <c r="B31" s="299">
        <v>2</v>
      </c>
      <c r="C31" s="300" t="s">
        <v>249</v>
      </c>
      <c r="D31" s="290" t="s">
        <v>6</v>
      </c>
      <c r="E31" s="301">
        <v>2</v>
      </c>
      <c r="F31" s="446" t="s">
        <v>95</v>
      </c>
      <c r="G31" s="446"/>
      <c r="H31" s="290" t="s">
        <v>29</v>
      </c>
      <c r="I31" s="291">
        <v>60</v>
      </c>
      <c r="J31" s="302"/>
      <c r="K31" s="303"/>
      <c r="L31" s="303"/>
    </row>
    <row r="32" spans="2:12" s="42" customFormat="1" ht="15.75">
      <c r="B32" s="299">
        <v>3</v>
      </c>
      <c r="C32" s="300" t="s">
        <v>250</v>
      </c>
      <c r="D32" s="290" t="s">
        <v>6</v>
      </c>
      <c r="E32" s="301">
        <v>2</v>
      </c>
      <c r="F32" s="304" t="s">
        <v>251</v>
      </c>
      <c r="G32" s="304"/>
      <c r="H32" s="290" t="s">
        <v>29</v>
      </c>
      <c r="I32" s="291">
        <v>60</v>
      </c>
      <c r="J32" s="302"/>
      <c r="K32" s="303"/>
      <c r="L32" s="303"/>
    </row>
    <row r="33" spans="2:12" s="42" customFormat="1" ht="15.75">
      <c r="B33" s="299">
        <v>4</v>
      </c>
      <c r="C33" s="300" t="s">
        <v>252</v>
      </c>
      <c r="D33" s="290" t="s">
        <v>6</v>
      </c>
      <c r="E33" s="301">
        <v>2</v>
      </c>
      <c r="F33" s="446" t="s">
        <v>253</v>
      </c>
      <c r="G33" s="446"/>
      <c r="H33" s="290" t="s">
        <v>29</v>
      </c>
      <c r="I33" s="291">
        <v>60</v>
      </c>
      <c r="J33" s="302"/>
      <c r="K33" s="303"/>
      <c r="L33" s="303"/>
    </row>
    <row r="34" spans="2:12" s="42" customFormat="1" ht="15.75">
      <c r="B34" s="299"/>
      <c r="C34" s="300" t="s">
        <v>254</v>
      </c>
      <c r="D34" s="290" t="s">
        <v>6</v>
      </c>
      <c r="E34" s="301">
        <v>2</v>
      </c>
      <c r="F34" s="446" t="s">
        <v>238</v>
      </c>
      <c r="G34" s="446"/>
      <c r="H34" s="290" t="s">
        <v>29</v>
      </c>
      <c r="I34" s="291">
        <v>60</v>
      </c>
      <c r="J34" s="302"/>
      <c r="K34" s="303"/>
      <c r="L34" s="303"/>
    </row>
    <row r="35" spans="2:12" s="42" customFormat="1" ht="30">
      <c r="B35" s="299"/>
      <c r="C35" s="305" t="s">
        <v>209</v>
      </c>
      <c r="D35" s="290"/>
      <c r="E35" s="301"/>
      <c r="F35" s="471"/>
      <c r="G35" s="472"/>
      <c r="H35" s="290"/>
      <c r="I35" s="291"/>
      <c r="J35" s="301"/>
      <c r="K35" s="303"/>
      <c r="L35" s="303"/>
    </row>
    <row r="36" spans="2:12" ht="18.75">
      <c r="B36" s="287">
        <v>7</v>
      </c>
      <c r="C36" s="277" t="s">
        <v>19</v>
      </c>
      <c r="D36" s="278" t="s">
        <v>270</v>
      </c>
      <c r="E36" s="279">
        <v>0.9</v>
      </c>
      <c r="F36" s="458"/>
      <c r="G36" s="458"/>
      <c r="H36" s="288"/>
      <c r="I36" s="289"/>
      <c r="J36" s="284"/>
      <c r="K36" s="282"/>
      <c r="L36" s="282"/>
    </row>
    <row r="37" spans="2:12" ht="15.75">
      <c r="B37" s="287">
        <v>8</v>
      </c>
      <c r="C37" s="277" t="s">
        <v>20</v>
      </c>
      <c r="D37" s="278" t="s">
        <v>17</v>
      </c>
      <c r="E37" s="279">
        <v>2.6</v>
      </c>
      <c r="F37" s="442"/>
      <c r="G37" s="442"/>
      <c r="H37" s="290"/>
      <c r="I37" s="291"/>
      <c r="J37" s="292"/>
      <c r="K37" s="282"/>
      <c r="L37" s="282"/>
    </row>
    <row r="38" spans="2:12" ht="15.75">
      <c r="B38" s="287">
        <v>9</v>
      </c>
      <c r="C38" s="277" t="s">
        <v>21</v>
      </c>
      <c r="D38" s="278" t="s">
        <v>17</v>
      </c>
      <c r="E38" s="279">
        <v>2.6</v>
      </c>
      <c r="F38" s="442"/>
      <c r="G38" s="442"/>
      <c r="H38" s="288"/>
      <c r="I38" s="289"/>
      <c r="J38" s="292"/>
      <c r="K38" s="282"/>
      <c r="L38" s="282"/>
    </row>
    <row r="39" spans="2:12" ht="15.75" customHeight="1">
      <c r="B39" s="287">
        <v>10</v>
      </c>
      <c r="C39" s="277" t="s">
        <v>45</v>
      </c>
      <c r="D39" s="278" t="s">
        <v>6</v>
      </c>
      <c r="E39" s="293" t="s">
        <v>214</v>
      </c>
      <c r="F39" s="442"/>
      <c r="G39" s="442"/>
      <c r="H39" s="294"/>
      <c r="I39" s="289"/>
      <c r="J39" s="292"/>
      <c r="K39" s="282"/>
      <c r="L39" s="282"/>
    </row>
    <row r="40" spans="2:12" ht="15.75">
      <c r="B40" s="468">
        <v>11</v>
      </c>
      <c r="C40" s="469" t="s">
        <v>191</v>
      </c>
      <c r="D40" s="450" t="s">
        <v>6</v>
      </c>
      <c r="E40" s="452">
        <v>18</v>
      </c>
      <c r="F40" s="442" t="s">
        <v>75</v>
      </c>
      <c r="G40" s="442"/>
      <c r="H40" s="294" t="s">
        <v>28</v>
      </c>
      <c r="I40" s="283">
        <v>14</v>
      </c>
      <c r="J40" s="292"/>
      <c r="K40" s="282"/>
      <c r="L40" s="282"/>
    </row>
    <row r="41" spans="2:12" ht="15.75">
      <c r="B41" s="468"/>
      <c r="C41" s="469"/>
      <c r="D41" s="450"/>
      <c r="E41" s="452"/>
      <c r="F41" s="442" t="s">
        <v>97</v>
      </c>
      <c r="G41" s="442"/>
      <c r="H41" s="294" t="s">
        <v>28</v>
      </c>
      <c r="I41" s="283">
        <v>4</v>
      </c>
      <c r="J41" s="282"/>
      <c r="K41" s="282"/>
      <c r="L41" s="282"/>
    </row>
    <row r="42" spans="2:12" ht="28.5">
      <c r="B42" s="287">
        <v>12</v>
      </c>
      <c r="C42" s="295" t="s">
        <v>271</v>
      </c>
      <c r="D42" s="278" t="s">
        <v>6</v>
      </c>
      <c r="E42" s="285">
        <v>16</v>
      </c>
      <c r="F42" s="442"/>
      <c r="G42" s="442"/>
      <c r="H42" s="278"/>
      <c r="I42" s="283"/>
      <c r="J42" s="272"/>
      <c r="K42" s="282"/>
      <c r="L42" s="282"/>
    </row>
    <row r="43" spans="2:12" ht="28.5">
      <c r="B43" s="287">
        <v>13</v>
      </c>
      <c r="C43" s="295" t="s">
        <v>272</v>
      </c>
      <c r="D43" s="278" t="s">
        <v>6</v>
      </c>
      <c r="E43" s="285">
        <v>56</v>
      </c>
      <c r="F43" s="442"/>
      <c r="G43" s="442"/>
      <c r="H43" s="278"/>
      <c r="I43" s="283"/>
      <c r="J43" s="272"/>
      <c r="K43" s="282"/>
      <c r="L43" s="282"/>
    </row>
    <row r="44" spans="1:12" ht="18.75">
      <c r="A44" s="5"/>
      <c r="B44" s="287">
        <v>14</v>
      </c>
      <c r="C44" s="277" t="s">
        <v>25</v>
      </c>
      <c r="D44" s="278" t="s">
        <v>270</v>
      </c>
      <c r="E44" s="279">
        <v>0.9</v>
      </c>
      <c r="F44" s="443"/>
      <c r="G44" s="443"/>
      <c r="H44" s="278"/>
      <c r="I44" s="283"/>
      <c r="J44" s="282"/>
      <c r="K44" s="282"/>
      <c r="L44" s="282"/>
    </row>
    <row r="45" spans="2:12" s="42" customFormat="1" ht="3.75" customHeight="1">
      <c r="B45" s="306"/>
      <c r="C45" s="306"/>
      <c r="D45" s="306"/>
      <c r="E45" s="306"/>
      <c r="F45" s="306"/>
      <c r="G45" s="306"/>
      <c r="H45" s="306"/>
      <c r="I45" s="306"/>
      <c r="J45" s="306"/>
      <c r="K45" s="307"/>
      <c r="L45" s="307"/>
    </row>
    <row r="46" spans="2:12" s="42" customFormat="1" ht="27" customHeight="1">
      <c r="B46" s="271" t="s">
        <v>12</v>
      </c>
      <c r="C46" s="272" t="s">
        <v>0</v>
      </c>
      <c r="D46" s="273" t="s">
        <v>11</v>
      </c>
      <c r="E46" s="273" t="s">
        <v>14</v>
      </c>
      <c r="F46" s="455" t="s">
        <v>10</v>
      </c>
      <c r="G46" s="455"/>
      <c r="H46" s="273" t="s">
        <v>11</v>
      </c>
      <c r="I46" s="273" t="s">
        <v>1</v>
      </c>
      <c r="J46" s="273" t="s">
        <v>2</v>
      </c>
      <c r="K46" s="273" t="s">
        <v>3</v>
      </c>
      <c r="L46" s="273" t="s">
        <v>4</v>
      </c>
    </row>
    <row r="47" spans="2:12" s="308" customFormat="1" ht="22.5" customHeight="1">
      <c r="B47" s="309"/>
      <c r="C47" s="310" t="s">
        <v>273</v>
      </c>
      <c r="D47" s="286"/>
      <c r="E47" s="311"/>
      <c r="F47" s="473" t="s">
        <v>255</v>
      </c>
      <c r="G47" s="474"/>
      <c r="H47" s="311" t="s">
        <v>8</v>
      </c>
      <c r="I47" s="311">
        <v>8</v>
      </c>
      <c r="J47" s="309"/>
      <c r="K47" s="312"/>
      <c r="L47" s="312"/>
    </row>
    <row r="48" spans="2:12" s="308" customFormat="1" ht="20.25" customHeight="1">
      <c r="B48" s="313"/>
      <c r="C48" s="314" t="s">
        <v>280</v>
      </c>
      <c r="D48" s="286" t="s">
        <v>8</v>
      </c>
      <c r="E48" s="286">
        <v>6</v>
      </c>
      <c r="F48" s="475" t="s">
        <v>274</v>
      </c>
      <c r="G48" s="476"/>
      <c r="H48" s="286" t="s">
        <v>8</v>
      </c>
      <c r="I48" s="286">
        <v>2</v>
      </c>
      <c r="J48" s="313"/>
      <c r="K48" s="315"/>
      <c r="L48" s="315"/>
    </row>
    <row r="49" spans="2:12" s="308" customFormat="1" ht="20.25" customHeight="1" thickBot="1">
      <c r="B49" s="316"/>
      <c r="C49" s="317" t="s">
        <v>256</v>
      </c>
      <c r="D49" s="286" t="s">
        <v>8</v>
      </c>
      <c r="E49" s="318">
        <v>13</v>
      </c>
      <c r="F49" s="477" t="s">
        <v>275</v>
      </c>
      <c r="G49" s="478"/>
      <c r="H49" s="286" t="s">
        <v>8</v>
      </c>
      <c r="I49" s="318">
        <v>1</v>
      </c>
      <c r="J49" s="316"/>
      <c r="K49" s="319"/>
      <c r="L49" s="319"/>
    </row>
    <row r="50" spans="2:12" s="308" customFormat="1" ht="20.25" customHeight="1" thickBot="1" thickTop="1">
      <c r="B50" s="316"/>
      <c r="C50" s="336"/>
      <c r="D50" s="318"/>
      <c r="E50" s="318"/>
      <c r="F50" s="477" t="s">
        <v>279</v>
      </c>
      <c r="G50" s="478"/>
      <c r="H50" s="286" t="s">
        <v>8</v>
      </c>
      <c r="I50" s="318">
        <v>1</v>
      </c>
      <c r="J50" s="316"/>
      <c r="K50" s="319"/>
      <c r="L50" s="319"/>
    </row>
    <row r="51" spans="2:12" s="308" customFormat="1" ht="18" customHeight="1" thickBot="1" thickTop="1">
      <c r="B51" s="320"/>
      <c r="C51" s="335"/>
      <c r="D51" s="321"/>
      <c r="E51" s="321"/>
      <c r="F51" s="477" t="s">
        <v>276</v>
      </c>
      <c r="G51" s="478"/>
      <c r="H51" s="321" t="s">
        <v>8</v>
      </c>
      <c r="I51" s="321">
        <v>1</v>
      </c>
      <c r="J51" s="320"/>
      <c r="K51" s="322"/>
      <c r="L51" s="322"/>
    </row>
    <row r="52" spans="2:12" s="308" customFormat="1" ht="21.75" customHeight="1" thickTop="1">
      <c r="B52" s="309"/>
      <c r="C52" s="310" t="s">
        <v>277</v>
      </c>
      <c r="D52" s="311"/>
      <c r="E52" s="311"/>
      <c r="F52" s="473" t="s">
        <v>257</v>
      </c>
      <c r="G52" s="474"/>
      <c r="H52" s="311" t="s">
        <v>8</v>
      </c>
      <c r="I52" s="311">
        <v>1</v>
      </c>
      <c r="J52" s="309"/>
      <c r="K52" s="312"/>
      <c r="L52" s="312"/>
    </row>
    <row r="53" spans="2:12" s="308" customFormat="1" ht="18.75" customHeight="1">
      <c r="B53" s="313"/>
      <c r="C53" s="314" t="s">
        <v>258</v>
      </c>
      <c r="D53" s="286" t="s">
        <v>8</v>
      </c>
      <c r="E53" s="286">
        <v>4</v>
      </c>
      <c r="F53" s="475" t="s">
        <v>259</v>
      </c>
      <c r="G53" s="476"/>
      <c r="H53" s="286" t="s">
        <v>8</v>
      </c>
      <c r="I53" s="286">
        <v>3</v>
      </c>
      <c r="J53" s="313"/>
      <c r="K53" s="315"/>
      <c r="L53" s="315"/>
    </row>
    <row r="54" spans="2:12" s="308" customFormat="1" ht="21" customHeight="1" thickBot="1">
      <c r="B54" s="320"/>
      <c r="C54" s="323" t="s">
        <v>260</v>
      </c>
      <c r="D54" s="321" t="s">
        <v>8</v>
      </c>
      <c r="E54" s="321">
        <v>4</v>
      </c>
      <c r="F54" s="477"/>
      <c r="G54" s="478"/>
      <c r="H54" s="321"/>
      <c r="I54" s="321"/>
      <c r="J54" s="320"/>
      <c r="K54" s="322"/>
      <c r="L54" s="322"/>
    </row>
    <row r="55" spans="2:12" s="308" customFormat="1" ht="21.75" customHeight="1" thickTop="1">
      <c r="B55" s="309"/>
      <c r="C55" s="310" t="s">
        <v>278</v>
      </c>
      <c r="D55" s="311"/>
      <c r="E55" s="311"/>
      <c r="F55" s="473" t="s">
        <v>281</v>
      </c>
      <c r="G55" s="474"/>
      <c r="H55" s="311" t="s">
        <v>8</v>
      </c>
      <c r="I55" s="311">
        <v>5</v>
      </c>
      <c r="J55" s="309"/>
      <c r="K55" s="312"/>
      <c r="L55" s="312"/>
    </row>
    <row r="56" spans="2:12" s="308" customFormat="1" ht="18.75" customHeight="1">
      <c r="B56" s="313"/>
      <c r="C56" s="314" t="s">
        <v>284</v>
      </c>
      <c r="D56" s="286" t="s">
        <v>8</v>
      </c>
      <c r="E56" s="286">
        <v>5</v>
      </c>
      <c r="F56" s="475"/>
      <c r="G56" s="476"/>
      <c r="H56" s="286"/>
      <c r="I56" s="286"/>
      <c r="J56" s="313"/>
      <c r="K56" s="315"/>
      <c r="L56" s="315"/>
    </row>
    <row r="57" spans="2:12" s="308" customFormat="1" ht="21" customHeight="1" thickBot="1">
      <c r="B57" s="320"/>
      <c r="C57" s="323" t="s">
        <v>260</v>
      </c>
      <c r="D57" s="321" t="s">
        <v>8</v>
      </c>
      <c r="E57" s="321">
        <v>5</v>
      </c>
      <c r="F57" s="477"/>
      <c r="G57" s="478"/>
      <c r="H57" s="321"/>
      <c r="I57" s="321"/>
      <c r="J57" s="320"/>
      <c r="K57" s="322"/>
      <c r="L57" s="322"/>
    </row>
    <row r="58" spans="2:12" s="308" customFormat="1" ht="21.75" customHeight="1" thickTop="1">
      <c r="B58" s="309"/>
      <c r="C58" s="310" t="s">
        <v>282</v>
      </c>
      <c r="D58" s="311"/>
      <c r="E58" s="311"/>
      <c r="F58" s="473" t="s">
        <v>281</v>
      </c>
      <c r="G58" s="474"/>
      <c r="H58" s="311" t="s">
        <v>8</v>
      </c>
      <c r="I58" s="311">
        <v>5</v>
      </c>
      <c r="J58" s="309"/>
      <c r="K58" s="312"/>
      <c r="L58" s="312"/>
    </row>
    <row r="59" spans="2:12" s="308" customFormat="1" ht="18.75" customHeight="1">
      <c r="B59" s="313"/>
      <c r="C59" s="314" t="s">
        <v>284</v>
      </c>
      <c r="D59" s="286" t="s">
        <v>8</v>
      </c>
      <c r="E59" s="286">
        <v>5</v>
      </c>
      <c r="F59" s="475"/>
      <c r="G59" s="476"/>
      <c r="H59" s="286"/>
      <c r="I59" s="286"/>
      <c r="J59" s="313"/>
      <c r="K59" s="315"/>
      <c r="L59" s="315"/>
    </row>
    <row r="60" spans="2:12" s="308" customFormat="1" ht="21" customHeight="1" thickBot="1">
      <c r="B60" s="320"/>
      <c r="C60" s="323" t="s">
        <v>260</v>
      </c>
      <c r="D60" s="321" t="s">
        <v>8</v>
      </c>
      <c r="E60" s="321">
        <v>5</v>
      </c>
      <c r="F60" s="477"/>
      <c r="G60" s="478"/>
      <c r="H60" s="321"/>
      <c r="I60" s="321"/>
      <c r="J60" s="320"/>
      <c r="K60" s="322"/>
      <c r="L60" s="322"/>
    </row>
    <row r="61" spans="2:12" s="308" customFormat="1" ht="21.75" customHeight="1" thickTop="1">
      <c r="B61" s="309"/>
      <c r="C61" s="310" t="s">
        <v>283</v>
      </c>
      <c r="D61" s="311"/>
      <c r="E61" s="311"/>
      <c r="F61" s="473" t="s">
        <v>281</v>
      </c>
      <c r="G61" s="474"/>
      <c r="H61" s="311" t="s">
        <v>8</v>
      </c>
      <c r="I61" s="311">
        <v>6</v>
      </c>
      <c r="J61" s="309"/>
      <c r="K61" s="312"/>
      <c r="L61" s="312"/>
    </row>
    <row r="62" spans="2:12" s="308" customFormat="1" ht="18.75" customHeight="1">
      <c r="B62" s="313"/>
      <c r="C62" s="314" t="s">
        <v>284</v>
      </c>
      <c r="D62" s="286" t="s">
        <v>8</v>
      </c>
      <c r="E62" s="286">
        <v>5</v>
      </c>
      <c r="F62" s="475"/>
      <c r="G62" s="476"/>
      <c r="H62" s="286"/>
      <c r="I62" s="286"/>
      <c r="J62" s="313"/>
      <c r="K62" s="315"/>
      <c r="L62" s="315"/>
    </row>
    <row r="63" spans="2:12" s="308" customFormat="1" ht="21" customHeight="1" thickBot="1">
      <c r="B63" s="320"/>
      <c r="C63" s="323" t="s">
        <v>260</v>
      </c>
      <c r="D63" s="321" t="s">
        <v>8</v>
      </c>
      <c r="E63" s="321">
        <v>6</v>
      </c>
      <c r="F63" s="477"/>
      <c r="G63" s="478"/>
      <c r="H63" s="321"/>
      <c r="I63" s="321"/>
      <c r="J63" s="320"/>
      <c r="K63" s="322"/>
      <c r="L63" s="322"/>
    </row>
    <row r="64" spans="2:12" s="42" customFormat="1" ht="16.5" thickTop="1">
      <c r="B64" s="324"/>
      <c r="C64" s="325"/>
      <c r="D64" s="326"/>
      <c r="E64" s="327"/>
      <c r="F64" s="328"/>
      <c r="G64" s="328"/>
      <c r="H64" s="326"/>
      <c r="I64" s="329"/>
      <c r="J64" s="327"/>
      <c r="K64" s="330"/>
      <c r="L64" s="330"/>
    </row>
    <row r="65" spans="2:12" s="128" customFormat="1" ht="25.5">
      <c r="B65" s="271" t="s">
        <v>12</v>
      </c>
      <c r="C65" s="272" t="s">
        <v>0</v>
      </c>
      <c r="D65" s="273" t="s">
        <v>11</v>
      </c>
      <c r="E65" s="273" t="s">
        <v>14</v>
      </c>
      <c r="F65" s="455" t="s">
        <v>10</v>
      </c>
      <c r="G65" s="455"/>
      <c r="H65" s="273" t="s">
        <v>11</v>
      </c>
      <c r="I65" s="273" t="s">
        <v>1</v>
      </c>
      <c r="J65" s="273" t="s">
        <v>2</v>
      </c>
      <c r="K65" s="273" t="s">
        <v>3</v>
      </c>
      <c r="L65" s="273" t="s">
        <v>4</v>
      </c>
    </row>
    <row r="66" spans="2:12" ht="20.25">
      <c r="B66" s="470" t="s">
        <v>323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0"/>
    </row>
    <row r="67" spans="2:12" s="128" customFormat="1" ht="25.5">
      <c r="B67" s="271" t="s">
        <v>12</v>
      </c>
      <c r="C67" s="455" t="s">
        <v>13</v>
      </c>
      <c r="D67" s="479"/>
      <c r="E67" s="273" t="s">
        <v>15</v>
      </c>
      <c r="F67" s="273" t="s">
        <v>52</v>
      </c>
      <c r="G67" s="273" t="s">
        <v>194</v>
      </c>
      <c r="H67" s="480" t="s">
        <v>193</v>
      </c>
      <c r="I67" s="481"/>
      <c r="J67" s="479" t="s">
        <v>9</v>
      </c>
      <c r="K67" s="479"/>
      <c r="L67" s="479"/>
    </row>
    <row r="68" spans="2:12" ht="15.75">
      <c r="B68" s="331">
        <v>1</v>
      </c>
      <c r="C68" s="442" t="s">
        <v>49</v>
      </c>
      <c r="D68" s="442"/>
      <c r="E68" s="294" t="s">
        <v>29</v>
      </c>
      <c r="F68" s="332">
        <f>I5</f>
        <v>200</v>
      </c>
      <c r="G68" s="280"/>
      <c r="H68" s="450"/>
      <c r="I68" s="450"/>
      <c r="J68" s="443"/>
      <c r="K68" s="443"/>
      <c r="L68" s="443"/>
    </row>
    <row r="69" spans="2:12" ht="15.75">
      <c r="B69" s="331">
        <v>2</v>
      </c>
      <c r="C69" s="442" t="s">
        <v>50</v>
      </c>
      <c r="D69" s="442"/>
      <c r="E69" s="294" t="s">
        <v>29</v>
      </c>
      <c r="F69" s="332">
        <f>I6</f>
        <v>200</v>
      </c>
      <c r="G69" s="280"/>
      <c r="H69" s="450"/>
      <c r="I69" s="450"/>
      <c r="J69" s="443"/>
      <c r="K69" s="443"/>
      <c r="L69" s="443"/>
    </row>
    <row r="70" spans="2:12" ht="15.75">
      <c r="B70" s="331">
        <v>3</v>
      </c>
      <c r="C70" s="442" t="s">
        <v>51</v>
      </c>
      <c r="D70" s="442"/>
      <c r="E70" s="294" t="s">
        <v>29</v>
      </c>
      <c r="F70" s="332">
        <f>I7</f>
        <v>250</v>
      </c>
      <c r="G70" s="280"/>
      <c r="H70" s="450"/>
      <c r="I70" s="450"/>
      <c r="J70" s="297"/>
      <c r="K70" s="333"/>
      <c r="L70" s="298"/>
    </row>
    <row r="71" spans="2:12" ht="15.75">
      <c r="B71" s="331"/>
      <c r="C71" s="442" t="s">
        <v>220</v>
      </c>
      <c r="D71" s="442"/>
      <c r="E71" s="294" t="s">
        <v>29</v>
      </c>
      <c r="F71" s="332">
        <f>0</f>
        <v>0</v>
      </c>
      <c r="G71" s="280"/>
      <c r="H71" s="447"/>
      <c r="I71" s="449"/>
      <c r="J71" s="447"/>
      <c r="K71" s="448"/>
      <c r="L71" s="449"/>
    </row>
    <row r="72" spans="2:12" ht="15.75">
      <c r="B72" s="331">
        <v>6</v>
      </c>
      <c r="C72" s="442" t="s">
        <v>101</v>
      </c>
      <c r="D72" s="442"/>
      <c r="E72" s="294" t="s">
        <v>29</v>
      </c>
      <c r="F72" s="332">
        <v>0</v>
      </c>
      <c r="G72" s="280"/>
      <c r="H72" s="450"/>
      <c r="I72" s="450"/>
      <c r="J72" s="443"/>
      <c r="K72" s="443"/>
      <c r="L72" s="443"/>
    </row>
    <row r="73" spans="2:12" ht="15.75">
      <c r="B73" s="331">
        <v>4</v>
      </c>
      <c r="C73" s="442" t="s">
        <v>63</v>
      </c>
      <c r="D73" s="442"/>
      <c r="E73" s="294" t="s">
        <v>29</v>
      </c>
      <c r="F73" s="332">
        <f>I14</f>
        <v>100</v>
      </c>
      <c r="G73" s="280"/>
      <c r="H73" s="450"/>
      <c r="I73" s="450"/>
      <c r="J73" s="443"/>
      <c r="K73" s="443"/>
      <c r="L73" s="443"/>
    </row>
    <row r="74" spans="2:12" ht="15.75">
      <c r="B74" s="331">
        <v>5</v>
      </c>
      <c r="C74" s="442" t="s">
        <v>89</v>
      </c>
      <c r="D74" s="442"/>
      <c r="E74" s="294" t="s">
        <v>29</v>
      </c>
      <c r="F74" s="332">
        <f>I15</f>
        <v>150</v>
      </c>
      <c r="G74" s="280"/>
      <c r="H74" s="450"/>
      <c r="I74" s="450"/>
      <c r="J74" s="443"/>
      <c r="K74" s="443"/>
      <c r="L74" s="443"/>
    </row>
    <row r="75" spans="2:12" ht="15.75">
      <c r="B75" s="331">
        <v>7</v>
      </c>
      <c r="C75" s="442" t="s">
        <v>64</v>
      </c>
      <c r="D75" s="442"/>
      <c r="E75" s="294" t="s">
        <v>29</v>
      </c>
      <c r="F75" s="332">
        <f>'Капрем КЛ ТП'!I17+'Капрем КЛ ТП'!I30+'Капрем КЛ ТП'!I31+'Капрем КЛ ТП'!I32+'Капрем КЛ ТП'!I33</f>
        <v>300</v>
      </c>
      <c r="G75" s="280"/>
      <c r="H75" s="482"/>
      <c r="I75" s="450"/>
      <c r="J75" s="443"/>
      <c r="K75" s="443"/>
      <c r="L75" s="443"/>
    </row>
    <row r="76" spans="2:12" ht="15.75">
      <c r="B76" s="331">
        <v>9</v>
      </c>
      <c r="C76" s="442" t="s">
        <v>60</v>
      </c>
      <c r="D76" s="442"/>
      <c r="E76" s="294" t="s">
        <v>29</v>
      </c>
      <c r="F76" s="332">
        <f>I18</f>
        <v>100</v>
      </c>
      <c r="G76" s="280"/>
      <c r="H76" s="450"/>
      <c r="I76" s="450"/>
      <c r="J76" s="443"/>
      <c r="K76" s="443"/>
      <c r="L76" s="443"/>
    </row>
    <row r="77" spans="2:12" ht="15.75">
      <c r="B77" s="331">
        <v>8</v>
      </c>
      <c r="C77" s="442" t="s">
        <v>61</v>
      </c>
      <c r="D77" s="442"/>
      <c r="E77" s="294" t="s">
        <v>29</v>
      </c>
      <c r="F77" s="332">
        <f>I19+I34</f>
        <v>160</v>
      </c>
      <c r="G77" s="280"/>
      <c r="H77" s="450"/>
      <c r="I77" s="450"/>
      <c r="J77" s="443"/>
      <c r="K77" s="443"/>
      <c r="L77" s="443"/>
    </row>
    <row r="78" spans="2:12" ht="15.75">
      <c r="B78" s="331">
        <v>10</v>
      </c>
      <c r="C78" s="442" t="s">
        <v>72</v>
      </c>
      <c r="D78" s="442"/>
      <c r="E78" s="294" t="s">
        <v>6</v>
      </c>
      <c r="F78" s="332">
        <f>I8</f>
        <v>40</v>
      </c>
      <c r="G78" s="280"/>
      <c r="H78" s="450"/>
      <c r="I78" s="450"/>
      <c r="J78" s="443"/>
      <c r="K78" s="443"/>
      <c r="L78" s="443"/>
    </row>
    <row r="79" spans="2:12" ht="15.75">
      <c r="B79" s="331">
        <v>11</v>
      </c>
      <c r="C79" s="442" t="s">
        <v>73</v>
      </c>
      <c r="D79" s="442"/>
      <c r="E79" s="294" t="s">
        <v>6</v>
      </c>
      <c r="F79" s="332">
        <f>I9</f>
        <v>55</v>
      </c>
      <c r="G79" s="280"/>
      <c r="H79" s="450"/>
      <c r="I79" s="450"/>
      <c r="J79" s="443"/>
      <c r="K79" s="443"/>
      <c r="L79" s="443"/>
    </row>
    <row r="80" spans="2:12" ht="15.75">
      <c r="B80" s="331">
        <v>12</v>
      </c>
      <c r="C80" s="442" t="s">
        <v>23</v>
      </c>
      <c r="D80" s="442"/>
      <c r="E80" s="278" t="s">
        <v>27</v>
      </c>
      <c r="F80" s="332">
        <v>16</v>
      </c>
      <c r="G80" s="280"/>
      <c r="H80" s="450"/>
      <c r="I80" s="450"/>
      <c r="J80" s="443"/>
      <c r="K80" s="443"/>
      <c r="L80" s="443"/>
    </row>
    <row r="81" spans="2:12" ht="15.75">
      <c r="B81" s="331">
        <v>13</v>
      </c>
      <c r="C81" s="442" t="s">
        <v>74</v>
      </c>
      <c r="D81" s="442"/>
      <c r="E81" s="294" t="s">
        <v>6</v>
      </c>
      <c r="F81" s="332">
        <f>I11</f>
        <v>10</v>
      </c>
      <c r="G81" s="280"/>
      <c r="H81" s="450"/>
      <c r="I81" s="450"/>
      <c r="J81" s="443"/>
      <c r="K81" s="443"/>
      <c r="L81" s="443"/>
    </row>
    <row r="82" spans="2:12" ht="15.75">
      <c r="B82" s="331">
        <v>14</v>
      </c>
      <c r="C82" s="442" t="s">
        <v>77</v>
      </c>
      <c r="D82" s="442"/>
      <c r="E82" s="294" t="s">
        <v>6</v>
      </c>
      <c r="F82" s="332">
        <f>I12</f>
        <v>15</v>
      </c>
      <c r="G82" s="280"/>
      <c r="H82" s="450"/>
      <c r="I82" s="450"/>
      <c r="J82" s="443"/>
      <c r="K82" s="443"/>
      <c r="L82" s="443"/>
    </row>
    <row r="83" spans="2:12" ht="15.75">
      <c r="B83" s="331">
        <v>15</v>
      </c>
      <c r="C83" s="442" t="s">
        <v>78</v>
      </c>
      <c r="D83" s="442"/>
      <c r="E83" s="294" t="s">
        <v>28</v>
      </c>
      <c r="F83" s="332">
        <f>I20</f>
        <v>50</v>
      </c>
      <c r="G83" s="280"/>
      <c r="H83" s="450"/>
      <c r="I83" s="450"/>
      <c r="J83" s="443"/>
      <c r="K83" s="443"/>
      <c r="L83" s="443"/>
    </row>
    <row r="84" spans="2:12" ht="15.75">
      <c r="B84" s="331">
        <v>16</v>
      </c>
      <c r="C84" s="442" t="s">
        <v>79</v>
      </c>
      <c r="D84" s="442"/>
      <c r="E84" s="294" t="s">
        <v>28</v>
      </c>
      <c r="F84" s="332">
        <f>I21</f>
        <v>10</v>
      </c>
      <c r="G84" s="280"/>
      <c r="H84" s="450"/>
      <c r="I84" s="450"/>
      <c r="J84" s="443"/>
      <c r="K84" s="443"/>
      <c r="L84" s="443"/>
    </row>
    <row r="85" spans="2:12" ht="15.75">
      <c r="B85" s="331"/>
      <c r="C85" s="442" t="s">
        <v>246</v>
      </c>
      <c r="D85" s="442"/>
      <c r="E85" s="294" t="s">
        <v>28</v>
      </c>
      <c r="F85" s="332">
        <f>I22</f>
        <v>10</v>
      </c>
      <c r="G85" s="280"/>
      <c r="H85" s="447"/>
      <c r="I85" s="449"/>
      <c r="J85" s="447"/>
      <c r="K85" s="448"/>
      <c r="L85" s="449"/>
    </row>
    <row r="86" spans="2:12" ht="15.75">
      <c r="B86" s="331">
        <v>17</v>
      </c>
      <c r="C86" s="442" t="s">
        <v>91</v>
      </c>
      <c r="D86" s="442"/>
      <c r="E86" s="294" t="s">
        <v>28</v>
      </c>
      <c r="F86" s="332">
        <f>I23+I40</f>
        <v>34</v>
      </c>
      <c r="G86" s="280"/>
      <c r="H86" s="450"/>
      <c r="I86" s="450"/>
      <c r="J86" s="443"/>
      <c r="K86" s="443"/>
      <c r="L86" s="443"/>
    </row>
    <row r="87" spans="2:12" ht="15.75">
      <c r="B87" s="331">
        <v>19</v>
      </c>
      <c r="C87" s="442" t="s">
        <v>98</v>
      </c>
      <c r="D87" s="442"/>
      <c r="E87" s="294" t="s">
        <v>28</v>
      </c>
      <c r="F87" s="332">
        <f>I41+I25</f>
        <v>14</v>
      </c>
      <c r="G87" s="280"/>
      <c r="H87" s="450"/>
      <c r="I87" s="450"/>
      <c r="J87" s="443"/>
      <c r="K87" s="443"/>
      <c r="L87" s="443"/>
    </row>
    <row r="88" spans="2:12" ht="15.75">
      <c r="B88" s="331">
        <v>20</v>
      </c>
      <c r="C88" s="442" t="s">
        <v>261</v>
      </c>
      <c r="D88" s="442"/>
      <c r="E88" s="294" t="s">
        <v>6</v>
      </c>
      <c r="F88" s="332" t="s">
        <v>214</v>
      </c>
      <c r="G88" s="280"/>
      <c r="H88" s="450"/>
      <c r="I88" s="450"/>
      <c r="J88" s="443"/>
      <c r="K88" s="443"/>
      <c r="L88" s="443"/>
    </row>
    <row r="89" spans="2:12" ht="15.75">
      <c r="B89" s="331">
        <v>21</v>
      </c>
      <c r="C89" s="442" t="s">
        <v>262</v>
      </c>
      <c r="D89" s="442"/>
      <c r="E89" s="294" t="s">
        <v>6</v>
      </c>
      <c r="F89" s="332" t="s">
        <v>214</v>
      </c>
      <c r="G89" s="280"/>
      <c r="H89" s="450"/>
      <c r="I89" s="450"/>
      <c r="J89" s="443"/>
      <c r="K89" s="443"/>
      <c r="L89" s="443"/>
    </row>
    <row r="90" spans="2:12" ht="15.75">
      <c r="B90" s="331">
        <v>22</v>
      </c>
      <c r="C90" s="442" t="s">
        <v>263</v>
      </c>
      <c r="D90" s="442"/>
      <c r="E90" s="294" t="s">
        <v>6</v>
      </c>
      <c r="F90" s="332" t="s">
        <v>214</v>
      </c>
      <c r="G90" s="280"/>
      <c r="H90" s="450"/>
      <c r="I90" s="450"/>
      <c r="J90" s="443"/>
      <c r="K90" s="443"/>
      <c r="L90" s="443"/>
    </row>
    <row r="91" spans="2:12" ht="15.75">
      <c r="B91" s="331">
        <v>23</v>
      </c>
      <c r="C91" s="442" t="s">
        <v>264</v>
      </c>
      <c r="D91" s="442"/>
      <c r="E91" s="294" t="s">
        <v>6</v>
      </c>
      <c r="F91" s="332" t="s">
        <v>214</v>
      </c>
      <c r="G91" s="280"/>
      <c r="H91" s="450"/>
      <c r="I91" s="450"/>
      <c r="J91" s="443"/>
      <c r="K91" s="443"/>
      <c r="L91" s="443"/>
    </row>
    <row r="92" spans="2:12" ht="15.75">
      <c r="B92" s="331">
        <v>24</v>
      </c>
      <c r="C92" s="442" t="s">
        <v>265</v>
      </c>
      <c r="D92" s="442"/>
      <c r="E92" s="294" t="s">
        <v>6</v>
      </c>
      <c r="F92" s="332" t="s">
        <v>214</v>
      </c>
      <c r="G92" s="280"/>
      <c r="H92" s="450"/>
      <c r="I92" s="450"/>
      <c r="J92" s="443"/>
      <c r="K92" s="443"/>
      <c r="L92" s="443"/>
    </row>
    <row r="93" spans="2:12" ht="15.75">
      <c r="B93" s="331">
        <v>22</v>
      </c>
      <c r="C93" s="442" t="s">
        <v>266</v>
      </c>
      <c r="D93" s="442"/>
      <c r="E93" s="294" t="s">
        <v>6</v>
      </c>
      <c r="F93" s="332">
        <f>I53+I56+I59+I62</f>
        <v>3</v>
      </c>
      <c r="G93" s="280"/>
      <c r="H93" s="450"/>
      <c r="I93" s="450"/>
      <c r="J93" s="443"/>
      <c r="K93" s="443"/>
      <c r="L93" s="443"/>
    </row>
    <row r="94" spans="2:12" ht="15.75">
      <c r="B94" s="331">
        <v>23</v>
      </c>
      <c r="C94" s="442" t="s">
        <v>267</v>
      </c>
      <c r="D94" s="442"/>
      <c r="E94" s="294" t="s">
        <v>6</v>
      </c>
      <c r="F94" s="332">
        <f>I52+I55+I58+I61</f>
        <v>17</v>
      </c>
      <c r="G94" s="280"/>
      <c r="H94" s="450"/>
      <c r="I94" s="450"/>
      <c r="J94" s="443"/>
      <c r="K94" s="443"/>
      <c r="L94" s="443"/>
    </row>
    <row r="95" spans="2:12" ht="15.75">
      <c r="B95" s="331">
        <v>24</v>
      </c>
      <c r="C95" s="442" t="s">
        <v>268</v>
      </c>
      <c r="D95" s="442"/>
      <c r="E95" s="294" t="s">
        <v>6</v>
      </c>
      <c r="F95" s="332">
        <f>I54+I57+I60+I63</f>
        <v>0</v>
      </c>
      <c r="G95" s="280"/>
      <c r="H95" s="450"/>
      <c r="I95" s="450"/>
      <c r="J95" s="443"/>
      <c r="K95" s="443"/>
      <c r="L95" s="443"/>
    </row>
  </sheetData>
  <sheetProtection password="C72D" sheet="1" objects="1" scenarios="1"/>
  <mergeCells count="164">
    <mergeCell ref="C94:D94"/>
    <mergeCell ref="C95:D95"/>
    <mergeCell ref="C90:D90"/>
    <mergeCell ref="C91:D91"/>
    <mergeCell ref="H90:I90"/>
    <mergeCell ref="H91:I91"/>
    <mergeCell ref="C92:D92"/>
    <mergeCell ref="C93:D93"/>
    <mergeCell ref="J92:L92"/>
    <mergeCell ref="J93:L93"/>
    <mergeCell ref="H94:I94"/>
    <mergeCell ref="H95:I95"/>
    <mergeCell ref="H92:I92"/>
    <mergeCell ref="H93:I93"/>
    <mergeCell ref="F52:G52"/>
    <mergeCell ref="F60:G60"/>
    <mergeCell ref="J94:L94"/>
    <mergeCell ref="J95:L95"/>
    <mergeCell ref="F63:G63"/>
    <mergeCell ref="F53:G53"/>
    <mergeCell ref="F54:G54"/>
    <mergeCell ref="F59:G59"/>
    <mergeCell ref="J90:L90"/>
    <mergeCell ref="J91:L91"/>
    <mergeCell ref="H88:I88"/>
    <mergeCell ref="J88:L88"/>
    <mergeCell ref="C89:D89"/>
    <mergeCell ref="H89:I89"/>
    <mergeCell ref="J89:L89"/>
    <mergeCell ref="C88:D88"/>
    <mergeCell ref="C87:D87"/>
    <mergeCell ref="H87:I87"/>
    <mergeCell ref="J87:L87"/>
    <mergeCell ref="C84:D84"/>
    <mergeCell ref="H84:I84"/>
    <mergeCell ref="J84:L84"/>
    <mergeCell ref="C86:D86"/>
    <mergeCell ref="H86:I86"/>
    <mergeCell ref="J86:L86"/>
    <mergeCell ref="J85:L85"/>
    <mergeCell ref="H85:I85"/>
    <mergeCell ref="C85:D85"/>
    <mergeCell ref="C82:D82"/>
    <mergeCell ref="H82:I82"/>
    <mergeCell ref="J82:L82"/>
    <mergeCell ref="C83:D83"/>
    <mergeCell ref="H83:I83"/>
    <mergeCell ref="J83:L83"/>
    <mergeCell ref="C80:D80"/>
    <mergeCell ref="H80:I80"/>
    <mergeCell ref="J80:L80"/>
    <mergeCell ref="C81:D81"/>
    <mergeCell ref="H81:I81"/>
    <mergeCell ref="J81:L81"/>
    <mergeCell ref="C78:D78"/>
    <mergeCell ref="H78:I78"/>
    <mergeCell ref="J78:L78"/>
    <mergeCell ref="C79:D79"/>
    <mergeCell ref="H79:I79"/>
    <mergeCell ref="J79:L79"/>
    <mergeCell ref="C77:D77"/>
    <mergeCell ref="H77:I77"/>
    <mergeCell ref="J77:L77"/>
    <mergeCell ref="C76:D76"/>
    <mergeCell ref="H76:I76"/>
    <mergeCell ref="J76:L76"/>
    <mergeCell ref="C75:D75"/>
    <mergeCell ref="H75:I75"/>
    <mergeCell ref="J75:L75"/>
    <mergeCell ref="C73:D73"/>
    <mergeCell ref="H73:I73"/>
    <mergeCell ref="J73:L73"/>
    <mergeCell ref="C74:D74"/>
    <mergeCell ref="H74:I74"/>
    <mergeCell ref="J74:L74"/>
    <mergeCell ref="J72:L72"/>
    <mergeCell ref="C67:D67"/>
    <mergeCell ref="H67:I67"/>
    <mergeCell ref="J67:L67"/>
    <mergeCell ref="C68:D68"/>
    <mergeCell ref="H68:I68"/>
    <mergeCell ref="J68:L68"/>
    <mergeCell ref="C69:D69"/>
    <mergeCell ref="H69:I69"/>
    <mergeCell ref="J69:L69"/>
    <mergeCell ref="F48:G48"/>
    <mergeCell ref="F51:G51"/>
    <mergeCell ref="F49:G49"/>
    <mergeCell ref="F41:G41"/>
    <mergeCell ref="F42:G42"/>
    <mergeCell ref="F50:G50"/>
    <mergeCell ref="F46:G46"/>
    <mergeCell ref="H72:I72"/>
    <mergeCell ref="H70:I70"/>
    <mergeCell ref="H71:I71"/>
    <mergeCell ref="F47:G47"/>
    <mergeCell ref="F56:G56"/>
    <mergeCell ref="F61:G61"/>
    <mergeCell ref="F62:G62"/>
    <mergeCell ref="F55:G55"/>
    <mergeCell ref="F57:G57"/>
    <mergeCell ref="F58:G58"/>
    <mergeCell ref="C72:D72"/>
    <mergeCell ref="C71:D71"/>
    <mergeCell ref="C70:D70"/>
    <mergeCell ref="B40:B41"/>
    <mergeCell ref="C40:C41"/>
    <mergeCell ref="D40:D41"/>
    <mergeCell ref="J71:L71"/>
    <mergeCell ref="F44:G44"/>
    <mergeCell ref="B66:L66"/>
    <mergeCell ref="F33:G33"/>
    <mergeCell ref="F65:G65"/>
    <mergeCell ref="F36:G36"/>
    <mergeCell ref="F37:G37"/>
    <mergeCell ref="F35:G35"/>
    <mergeCell ref="E40:E41"/>
    <mergeCell ref="F43:G43"/>
    <mergeCell ref="B23:B25"/>
    <mergeCell ref="C23:C25"/>
    <mergeCell ref="D23:D25"/>
    <mergeCell ref="E23:E25"/>
    <mergeCell ref="F24:G24"/>
    <mergeCell ref="F25:G25"/>
    <mergeCell ref="F19:G19"/>
    <mergeCell ref="F20:G20"/>
    <mergeCell ref="F21:G21"/>
    <mergeCell ref="B20:B22"/>
    <mergeCell ref="F22:G22"/>
    <mergeCell ref="C20:C22"/>
    <mergeCell ref="D20:D22"/>
    <mergeCell ref="E20:E22"/>
    <mergeCell ref="C13:L13"/>
    <mergeCell ref="F14:G14"/>
    <mergeCell ref="F15:G15"/>
    <mergeCell ref="F16:G16"/>
    <mergeCell ref="F17:G17"/>
    <mergeCell ref="F18:G18"/>
    <mergeCell ref="B1:L1"/>
    <mergeCell ref="B2:L2"/>
    <mergeCell ref="F3:G3"/>
    <mergeCell ref="C4:L4"/>
    <mergeCell ref="F11:G11"/>
    <mergeCell ref="F12:G12"/>
    <mergeCell ref="F5:G5"/>
    <mergeCell ref="F6:G6"/>
    <mergeCell ref="F7:G7"/>
    <mergeCell ref="B8:B10"/>
    <mergeCell ref="C8:C10"/>
    <mergeCell ref="D8:D10"/>
    <mergeCell ref="E8:E10"/>
    <mergeCell ref="F8:G8"/>
    <mergeCell ref="F9:G9"/>
    <mergeCell ref="F10:G10"/>
    <mergeCell ref="F23:G23"/>
    <mergeCell ref="F26:G26"/>
    <mergeCell ref="F27:G27"/>
    <mergeCell ref="F40:G40"/>
    <mergeCell ref="F28:G28"/>
    <mergeCell ref="F30:G30"/>
    <mergeCell ref="F31:G31"/>
    <mergeCell ref="F39:G39"/>
    <mergeCell ref="F38:G38"/>
    <mergeCell ref="F34:G34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  <colBreaks count="1" manualBreakCount="1">
    <brk id="12" max="2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2.75390625" style="41" customWidth="1"/>
    <col min="2" max="2" width="9.625" style="0" customWidth="1"/>
    <col min="3" max="3" width="17.00390625" style="41" customWidth="1"/>
    <col min="4" max="4" width="10.75390625" style="0" customWidth="1"/>
    <col min="5" max="5" width="8.625" style="0" customWidth="1"/>
    <col min="6" max="6" width="8.00390625" style="0" customWidth="1"/>
    <col min="7" max="7" width="7.375" style="0" customWidth="1"/>
    <col min="9" max="9" width="8.625" style="0" customWidth="1"/>
    <col min="10" max="10" width="7.75390625" style="0" customWidth="1"/>
    <col min="11" max="11" width="10.375" style="0" customWidth="1"/>
    <col min="12" max="12" width="8.625" style="0" customWidth="1"/>
    <col min="13" max="13" width="10.25390625" style="0" customWidth="1"/>
    <col min="14" max="14" width="11.375" style="0" customWidth="1"/>
    <col min="15" max="15" width="8.625" style="0" customWidth="1"/>
  </cols>
  <sheetData>
    <row r="1" spans="12:15" ht="12.75">
      <c r="L1" s="487" t="s">
        <v>203</v>
      </c>
      <c r="M1" s="487"/>
      <c r="N1" s="487"/>
      <c r="O1" s="487"/>
    </row>
    <row r="2" spans="12:15" ht="12.75">
      <c r="L2" s="507" t="s">
        <v>285</v>
      </c>
      <c r="M2" s="507"/>
      <c r="N2" s="507"/>
      <c r="O2" s="507"/>
    </row>
    <row r="3" spans="12:15" ht="12.75">
      <c r="L3" s="507" t="s">
        <v>210</v>
      </c>
      <c r="M3" s="507"/>
      <c r="N3" s="507"/>
      <c r="O3" s="507"/>
    </row>
    <row r="4" spans="12:15" ht="12.75">
      <c r="L4" s="507" t="s">
        <v>286</v>
      </c>
      <c r="M4" s="507"/>
      <c r="N4" s="507"/>
      <c r="O4" s="507"/>
    </row>
    <row r="5" spans="1:15" ht="15.75">
      <c r="A5" s="489" t="s">
        <v>322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</row>
    <row r="7" spans="1:15" s="49" customFormat="1" ht="15.75" customHeight="1">
      <c r="A7" s="493" t="s">
        <v>148</v>
      </c>
      <c r="B7" s="493" t="s">
        <v>149</v>
      </c>
      <c r="C7" s="496" t="s">
        <v>150</v>
      </c>
      <c r="D7" s="493" t="s">
        <v>151</v>
      </c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</row>
    <row r="8" spans="1:15" s="49" customFormat="1" ht="15.75" customHeight="1">
      <c r="A8" s="493"/>
      <c r="B8" s="493"/>
      <c r="C8" s="497"/>
      <c r="D8" s="111" t="s">
        <v>152</v>
      </c>
      <c r="E8" s="111" t="s">
        <v>153</v>
      </c>
      <c r="F8" s="111" t="s">
        <v>154</v>
      </c>
      <c r="G8" s="111" t="s">
        <v>155</v>
      </c>
      <c r="H8" s="111" t="s">
        <v>156</v>
      </c>
      <c r="I8" s="111" t="s">
        <v>157</v>
      </c>
      <c r="J8" s="111" t="s">
        <v>158</v>
      </c>
      <c r="K8" s="111" t="s">
        <v>159</v>
      </c>
      <c r="L8" s="111" t="s">
        <v>160</v>
      </c>
      <c r="M8" s="111" t="s">
        <v>161</v>
      </c>
      <c r="N8" s="111" t="s">
        <v>162</v>
      </c>
      <c r="O8" s="111" t="s">
        <v>163</v>
      </c>
    </row>
    <row r="9" spans="1:15" ht="26.25" customHeight="1">
      <c r="A9" s="495">
        <v>1</v>
      </c>
      <c r="B9" s="494" t="s">
        <v>164</v>
      </c>
      <c r="C9" s="123" t="s">
        <v>165</v>
      </c>
      <c r="D9" s="113"/>
      <c r="E9" s="341"/>
      <c r="F9" s="341"/>
      <c r="G9" s="341"/>
      <c r="H9" s="341"/>
      <c r="I9" s="341"/>
      <c r="J9" s="342"/>
      <c r="K9" s="342"/>
      <c r="L9" s="341"/>
      <c r="M9" s="343"/>
      <c r="N9" s="343"/>
      <c r="O9" s="343"/>
    </row>
    <row r="10" spans="1:15" ht="42.75" customHeight="1">
      <c r="A10" s="495"/>
      <c r="B10" s="494"/>
      <c r="C10" s="123" t="s">
        <v>166</v>
      </c>
      <c r="D10" s="113"/>
      <c r="E10" s="113" t="s">
        <v>291</v>
      </c>
      <c r="F10" s="113" t="s">
        <v>293</v>
      </c>
      <c r="G10" s="484" t="s">
        <v>295</v>
      </c>
      <c r="H10" s="486"/>
      <c r="I10" s="484" t="s">
        <v>287</v>
      </c>
      <c r="J10" s="486"/>
      <c r="K10" s="344"/>
      <c r="L10" s="343"/>
      <c r="M10" s="345" t="s">
        <v>296</v>
      </c>
      <c r="N10" s="346"/>
      <c r="O10" s="345"/>
    </row>
    <row r="11" spans="1:15" ht="5.25" customHeight="1">
      <c r="A11" s="490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2"/>
    </row>
    <row r="12" spans="1:15" ht="39" customHeight="1">
      <c r="A12" s="495">
        <v>2</v>
      </c>
      <c r="B12" s="494" t="s">
        <v>168</v>
      </c>
      <c r="C12" s="123" t="s">
        <v>166</v>
      </c>
      <c r="D12" s="338"/>
      <c r="E12" s="338" t="s">
        <v>292</v>
      </c>
      <c r="F12" s="347" t="s">
        <v>169</v>
      </c>
      <c r="G12" s="348" t="s">
        <v>294</v>
      </c>
      <c r="H12" s="484" t="s">
        <v>167</v>
      </c>
      <c r="I12" s="485"/>
      <c r="J12" s="486"/>
      <c r="K12" s="365"/>
      <c r="L12" s="366"/>
      <c r="M12" s="337"/>
      <c r="N12" s="112"/>
      <c r="O12" s="337"/>
    </row>
    <row r="13" spans="1:15" ht="27.75" customHeight="1">
      <c r="A13" s="495"/>
      <c r="B13" s="494"/>
      <c r="C13" s="123" t="s">
        <v>170</v>
      </c>
      <c r="D13" s="338"/>
      <c r="E13" s="338"/>
      <c r="F13" s="338"/>
      <c r="G13" s="338"/>
      <c r="H13" s="338"/>
      <c r="I13" s="339"/>
      <c r="J13" s="339"/>
      <c r="K13" s="339"/>
      <c r="L13" s="338"/>
      <c r="M13" s="349"/>
      <c r="N13" s="340"/>
      <c r="O13" s="338"/>
    </row>
    <row r="14" spans="1:15" ht="4.5" customHeight="1">
      <c r="A14" s="490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2"/>
    </row>
    <row r="15" spans="1:15" ht="26.25" customHeight="1">
      <c r="A15" s="495">
        <v>3</v>
      </c>
      <c r="B15" s="494" t="s">
        <v>171</v>
      </c>
      <c r="C15" s="122" t="s">
        <v>172</v>
      </c>
      <c r="D15" s="113"/>
      <c r="E15" s="112"/>
      <c r="F15" s="112"/>
      <c r="G15" s="112"/>
      <c r="H15" s="112"/>
      <c r="I15" s="113"/>
      <c r="J15" s="7"/>
      <c r="K15" s="119"/>
      <c r="L15" s="113"/>
      <c r="M15" s="7"/>
      <c r="N15" s="113"/>
      <c r="O15" s="113"/>
    </row>
    <row r="16" spans="1:15" ht="33.75" customHeight="1">
      <c r="A16" s="495"/>
      <c r="B16" s="494"/>
      <c r="C16" s="124" t="s">
        <v>176</v>
      </c>
      <c r="D16" s="113"/>
      <c r="E16" s="112"/>
      <c r="F16" s="350"/>
      <c r="G16" s="350"/>
      <c r="H16" s="350"/>
      <c r="I16" s="350"/>
      <c r="J16" s="351"/>
      <c r="K16" s="352"/>
      <c r="L16" s="353"/>
      <c r="M16" s="342"/>
      <c r="N16" s="341"/>
      <c r="O16" s="113"/>
    </row>
    <row r="17" spans="1:15" ht="32.25" customHeight="1">
      <c r="A17" s="495"/>
      <c r="B17" s="494"/>
      <c r="C17" s="124" t="s">
        <v>288</v>
      </c>
      <c r="D17" s="113"/>
      <c r="E17" s="113"/>
      <c r="F17" s="365"/>
      <c r="G17" s="366"/>
      <c r="H17" s="343"/>
      <c r="I17" s="354"/>
      <c r="J17" s="344"/>
      <c r="K17" s="113"/>
      <c r="L17" s="113"/>
      <c r="M17" s="113"/>
      <c r="N17" s="113"/>
      <c r="O17" s="113"/>
    </row>
    <row r="18" spans="1:15" ht="33.75" customHeight="1">
      <c r="A18" s="495"/>
      <c r="B18" s="494"/>
      <c r="C18" s="124" t="s">
        <v>173</v>
      </c>
      <c r="D18" s="113"/>
      <c r="E18" s="113"/>
      <c r="F18" s="113"/>
      <c r="G18" s="343"/>
      <c r="H18" s="113"/>
      <c r="I18" s="344"/>
      <c r="J18" s="112"/>
      <c r="K18" s="113"/>
      <c r="L18" s="343"/>
      <c r="M18" s="113"/>
      <c r="N18" s="113"/>
      <c r="O18" s="113"/>
    </row>
    <row r="19" spans="1:15" ht="33.75" customHeight="1">
      <c r="A19" s="495"/>
      <c r="B19" s="494"/>
      <c r="C19" s="122" t="s">
        <v>175</v>
      </c>
      <c r="D19" s="113"/>
      <c r="E19" s="113"/>
      <c r="F19" s="355"/>
      <c r="G19" s="356"/>
      <c r="H19" s="357"/>
      <c r="I19" s="357"/>
      <c r="J19" s="358"/>
      <c r="K19" s="346"/>
      <c r="L19" s="345"/>
      <c r="M19" s="345"/>
      <c r="N19" s="346"/>
      <c r="O19" s="345"/>
    </row>
    <row r="20" spans="1:15" ht="33.75" customHeight="1">
      <c r="A20" s="495"/>
      <c r="B20" s="494"/>
      <c r="C20" s="122" t="s">
        <v>177</v>
      </c>
      <c r="D20" s="113"/>
      <c r="E20" s="113"/>
      <c r="F20" s="345"/>
      <c r="G20" s="113"/>
      <c r="H20" s="345"/>
      <c r="I20" s="114"/>
      <c r="J20" s="345"/>
      <c r="K20" s="345"/>
      <c r="L20" s="114"/>
      <c r="M20" s="113"/>
      <c r="N20" s="113"/>
      <c r="O20" s="113"/>
    </row>
    <row r="21" spans="1:15" ht="42" customHeight="1">
      <c r="A21" s="495"/>
      <c r="B21" s="494"/>
      <c r="C21" s="124" t="s">
        <v>188</v>
      </c>
      <c r="D21" s="113"/>
      <c r="E21" s="113"/>
      <c r="F21" s="347"/>
      <c r="G21" s="348"/>
      <c r="H21" s="359"/>
      <c r="I21" s="360"/>
      <c r="J21" s="114"/>
      <c r="K21" s="114"/>
      <c r="L21" s="343"/>
      <c r="M21" s="112"/>
      <c r="N21" s="119"/>
      <c r="O21" s="113"/>
    </row>
    <row r="22" spans="1:15" ht="3.75" customHeight="1">
      <c r="A22" s="490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2"/>
    </row>
    <row r="23" spans="1:15" ht="34.5" customHeight="1">
      <c r="A23" s="112">
        <v>4</v>
      </c>
      <c r="B23" s="46" t="s">
        <v>80</v>
      </c>
      <c r="C23" s="122" t="s">
        <v>174</v>
      </c>
      <c r="D23" s="504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6"/>
    </row>
    <row r="24" spans="1:15" ht="4.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</row>
    <row r="25" spans="1:15" ht="26.25" customHeight="1">
      <c r="A25" s="498">
        <v>5</v>
      </c>
      <c r="B25" s="501" t="s">
        <v>187</v>
      </c>
      <c r="C25" s="124" t="s">
        <v>178</v>
      </c>
      <c r="D25" s="121"/>
      <c r="E25" s="121"/>
      <c r="F25" s="113"/>
      <c r="G25" s="113"/>
      <c r="H25" s="341"/>
      <c r="I25" s="361"/>
      <c r="J25" s="114"/>
      <c r="K25" s="114"/>
      <c r="L25" s="113"/>
      <c r="M25" s="113"/>
      <c r="N25" s="113"/>
      <c r="O25" s="113"/>
    </row>
    <row r="26" spans="1:15" ht="26.25" customHeight="1">
      <c r="A26" s="499"/>
      <c r="B26" s="502"/>
      <c r="C26" s="124" t="s">
        <v>179</v>
      </c>
      <c r="D26" s="121"/>
      <c r="E26" s="121"/>
      <c r="F26" s="113"/>
      <c r="G26" s="121"/>
      <c r="H26" s="361"/>
      <c r="I26" s="113"/>
      <c r="J26" s="113"/>
      <c r="K26" s="113"/>
      <c r="L26" s="113"/>
      <c r="M26" s="113"/>
      <c r="N26" s="113"/>
      <c r="O26" s="113"/>
    </row>
    <row r="27" spans="1:15" ht="26.25" customHeight="1">
      <c r="A27" s="499"/>
      <c r="B27" s="502"/>
      <c r="C27" s="115" t="s">
        <v>180</v>
      </c>
      <c r="D27" s="121"/>
      <c r="E27" s="121"/>
      <c r="F27" s="113"/>
      <c r="G27" s="121"/>
      <c r="H27" s="113"/>
      <c r="I27" s="362"/>
      <c r="J27" s="121"/>
      <c r="K27" s="113"/>
      <c r="L27" s="113"/>
      <c r="M27" s="113"/>
      <c r="N27" s="113"/>
      <c r="O27" s="113"/>
    </row>
    <row r="28" spans="1:15" ht="26.25" customHeight="1">
      <c r="A28" s="499"/>
      <c r="B28" s="502"/>
      <c r="C28" s="115" t="s">
        <v>181</v>
      </c>
      <c r="D28" s="121"/>
      <c r="E28" s="121"/>
      <c r="F28" s="113"/>
      <c r="G28" s="121"/>
      <c r="H28" s="113"/>
      <c r="I28" s="113"/>
      <c r="J28" s="113"/>
      <c r="K28" s="113"/>
      <c r="L28" s="113"/>
      <c r="M28" s="113"/>
      <c r="N28" s="113"/>
      <c r="O28" s="113"/>
    </row>
    <row r="29" spans="1:15" ht="29.25" customHeight="1">
      <c r="A29" s="499"/>
      <c r="B29" s="502"/>
      <c r="C29" s="115" t="s">
        <v>182</v>
      </c>
      <c r="D29" s="121"/>
      <c r="E29" s="121"/>
      <c r="F29" s="113"/>
      <c r="G29" s="113"/>
      <c r="H29" s="113"/>
      <c r="I29" s="113"/>
      <c r="J29" s="113"/>
      <c r="K29" s="113"/>
      <c r="L29" s="114"/>
      <c r="M29" s="113"/>
      <c r="N29" s="113"/>
      <c r="O29" s="113"/>
    </row>
    <row r="30" spans="1:15" ht="26.25" customHeight="1">
      <c r="A30" s="499"/>
      <c r="B30" s="502"/>
      <c r="C30" s="115" t="s">
        <v>183</v>
      </c>
      <c r="D30" s="121"/>
      <c r="E30" s="121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26.25" customHeight="1">
      <c r="A31" s="499"/>
      <c r="B31" s="502"/>
      <c r="C31" s="124" t="s">
        <v>184</v>
      </c>
      <c r="D31" s="121"/>
      <c r="E31" s="121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26.25" customHeight="1">
      <c r="A32" s="499"/>
      <c r="B32" s="502"/>
      <c r="C32" s="124" t="s">
        <v>185</v>
      </c>
      <c r="D32" s="121"/>
      <c r="E32" s="121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8.75" customHeight="1">
      <c r="A33" s="499"/>
      <c r="B33" s="502"/>
      <c r="C33" s="115" t="s">
        <v>186</v>
      </c>
      <c r="D33" s="113"/>
      <c r="E33" s="113"/>
      <c r="F33" s="113"/>
      <c r="G33" s="121"/>
      <c r="H33" s="121"/>
      <c r="I33" s="113"/>
      <c r="J33" s="114"/>
      <c r="K33" s="114"/>
      <c r="L33" s="113"/>
      <c r="M33" s="113"/>
      <c r="N33" s="114"/>
      <c r="O33" s="113"/>
    </row>
    <row r="34" spans="1:15" ht="22.5">
      <c r="A34" s="500"/>
      <c r="B34" s="503"/>
      <c r="C34" s="199" t="s">
        <v>202</v>
      </c>
      <c r="D34" s="7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ht="15.75" customHeight="1"/>
    <row r="36" spans="2:14" ht="15.75" customHeight="1">
      <c r="B36" s="487" t="s">
        <v>289</v>
      </c>
      <c r="C36" s="487"/>
      <c r="D36" s="363"/>
      <c r="E36" s="363"/>
      <c r="F36" s="483" t="s">
        <v>290</v>
      </c>
      <c r="G36" s="483"/>
      <c r="I36" s="200"/>
      <c r="J36" s="127"/>
      <c r="K36" s="127"/>
      <c r="L36" s="127"/>
      <c r="N36" s="127"/>
    </row>
    <row r="37" spans="2:9" s="127" customFormat="1" ht="15.75" customHeight="1">
      <c r="B37" s="200"/>
      <c r="I37" s="200"/>
    </row>
    <row r="38" spans="2:9" s="127" customFormat="1" ht="15.75" customHeight="1">
      <c r="B38" s="200"/>
      <c r="I38" s="200"/>
    </row>
    <row r="39" spans="2:9" s="127" customFormat="1" ht="15.75" customHeight="1">
      <c r="B39" s="488"/>
      <c r="C39" s="488"/>
      <c r="D39" s="41"/>
      <c r="F39" s="483"/>
      <c r="G39" s="483"/>
      <c r="I39" s="200"/>
    </row>
    <row r="40" spans="2:14" ht="15.75" customHeight="1">
      <c r="B40" s="200"/>
      <c r="F40" s="483"/>
      <c r="G40" s="483"/>
      <c r="I40" s="200"/>
      <c r="J40" s="127"/>
      <c r="K40" s="127"/>
      <c r="L40" s="127"/>
      <c r="N40" s="127"/>
    </row>
    <row r="41" spans="2:9" ht="15.75" customHeight="1">
      <c r="B41" s="158"/>
      <c r="I41" s="158"/>
    </row>
    <row r="42" spans="2:9" ht="15.75" customHeight="1">
      <c r="B42" s="200"/>
      <c r="C42" s="127"/>
      <c r="F42" s="483"/>
      <c r="G42" s="483"/>
      <c r="I42" s="158"/>
    </row>
    <row r="43" spans="2:9" s="127" customFormat="1" ht="15.75" customHeight="1">
      <c r="B43" s="200"/>
      <c r="F43" s="483"/>
      <c r="G43" s="483"/>
      <c r="I43" s="200"/>
    </row>
    <row r="44" spans="2:9" s="127" customFormat="1" ht="15.75" customHeight="1">
      <c r="B44" s="200"/>
      <c r="F44" s="483"/>
      <c r="G44" s="483"/>
      <c r="I44" s="200"/>
    </row>
    <row r="45" spans="2:7" s="127" customFormat="1" ht="15.75" customHeight="1">
      <c r="B45" s="364"/>
      <c r="C45" s="364"/>
      <c r="D45" s="364"/>
      <c r="E45" s="364"/>
      <c r="F45" s="483"/>
      <c r="G45" s="483"/>
    </row>
    <row r="46" ht="15.75" customHeight="1"/>
    <row r="47" spans="2:7" ht="15.75" customHeight="1">
      <c r="B47" s="364"/>
      <c r="C47" s="364"/>
      <c r="D47" s="364"/>
      <c r="F47" s="483"/>
      <c r="G47" s="483"/>
    </row>
    <row r="48" spans="2:7" ht="15.75" customHeight="1">
      <c r="B48" s="364"/>
      <c r="C48" s="364"/>
      <c r="D48" s="364"/>
      <c r="F48" s="483"/>
      <c r="G48" s="483"/>
    </row>
    <row r="49" ht="0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 password="C72D" sheet="1" objects="1" scenarios="1"/>
  <mergeCells count="35">
    <mergeCell ref="A25:A34"/>
    <mergeCell ref="B25:B34"/>
    <mergeCell ref="A22:O22"/>
    <mergeCell ref="D23:O23"/>
    <mergeCell ref="L1:O1"/>
    <mergeCell ref="L2:O2"/>
    <mergeCell ref="L3:O3"/>
    <mergeCell ref="L4:O4"/>
    <mergeCell ref="A15:A21"/>
    <mergeCell ref="B15:B21"/>
    <mergeCell ref="C7:C8"/>
    <mergeCell ref="A12:A13"/>
    <mergeCell ref="B12:B13"/>
    <mergeCell ref="A14:O14"/>
    <mergeCell ref="A5:O5"/>
    <mergeCell ref="A11:O11"/>
    <mergeCell ref="D7:O7"/>
    <mergeCell ref="B9:B10"/>
    <mergeCell ref="A9:A10"/>
    <mergeCell ref="A7:A8"/>
    <mergeCell ref="B7:B8"/>
    <mergeCell ref="G10:H10"/>
    <mergeCell ref="I10:J10"/>
    <mergeCell ref="H12:J12"/>
    <mergeCell ref="B36:C36"/>
    <mergeCell ref="F36:G36"/>
    <mergeCell ref="F40:G40"/>
    <mergeCell ref="B39:C39"/>
    <mergeCell ref="F39:G39"/>
    <mergeCell ref="F45:G45"/>
    <mergeCell ref="F47:G47"/>
    <mergeCell ref="F48:G48"/>
    <mergeCell ref="F44:G44"/>
    <mergeCell ref="F43:G43"/>
    <mergeCell ref="F42:G42"/>
  </mergeCells>
  <printOptions horizont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SheetLayoutView="100" zoomScalePageLayoutView="0" workbookViewId="0" topLeftCell="A1">
      <selection activeCell="B2" sqref="B2:L2"/>
    </sheetView>
  </sheetViews>
  <sheetFormatPr defaultColWidth="9.00390625" defaultRowHeight="12.75"/>
  <cols>
    <col min="1" max="1" width="1.37890625" style="0" customWidth="1"/>
    <col min="2" max="2" width="5.375" style="41" customWidth="1"/>
    <col min="3" max="3" width="30.75390625" style="0" customWidth="1"/>
    <col min="4" max="4" width="13.25390625" style="41" customWidth="1"/>
    <col min="6" max="7" width="11.75390625" style="0" customWidth="1"/>
    <col min="8" max="8" width="8.25390625" style="0" customWidth="1"/>
    <col min="9" max="9" width="10.375" style="0" customWidth="1"/>
    <col min="10" max="10" width="10.875" style="41" customWidth="1"/>
    <col min="11" max="11" width="10.125" style="0" bestFit="1" customWidth="1"/>
  </cols>
  <sheetData>
    <row r="1" spans="2:12" ht="18">
      <c r="B1" s="408" t="s">
        <v>321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2:12" ht="18.75">
      <c r="B2" s="414" t="s">
        <v>190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ht="13.5" thickBot="1"/>
    <row r="4" spans="2:12" ht="39" customHeight="1" thickBot="1">
      <c r="B4" s="1" t="s">
        <v>12</v>
      </c>
      <c r="C4" s="2" t="s">
        <v>0</v>
      </c>
      <c r="D4" s="3" t="s">
        <v>11</v>
      </c>
      <c r="E4" s="4" t="s">
        <v>14</v>
      </c>
      <c r="F4" s="512" t="s">
        <v>10</v>
      </c>
      <c r="G4" s="513"/>
      <c r="H4" s="3" t="s">
        <v>11</v>
      </c>
      <c r="I4" s="3" t="s">
        <v>1</v>
      </c>
      <c r="J4" s="3" t="s">
        <v>2</v>
      </c>
      <c r="K4" s="3" t="s">
        <v>40</v>
      </c>
      <c r="L4" s="4" t="s">
        <v>4</v>
      </c>
    </row>
    <row r="5" spans="2:12" ht="24.75" customHeight="1" thickBot="1">
      <c r="B5" s="193" t="s">
        <v>33</v>
      </c>
      <c r="C5" s="514" t="s">
        <v>34</v>
      </c>
      <c r="D5" s="515"/>
      <c r="E5" s="515"/>
      <c r="F5" s="515"/>
      <c r="G5" s="515"/>
      <c r="H5" s="515"/>
      <c r="I5" s="515"/>
      <c r="J5" s="515"/>
      <c r="K5" s="515"/>
      <c r="L5" s="516"/>
    </row>
    <row r="6" spans="2:12" ht="18.75" customHeight="1">
      <c r="B6" s="518">
        <v>1</v>
      </c>
      <c r="C6" s="530" t="s">
        <v>67</v>
      </c>
      <c r="D6" s="175" t="s">
        <v>32</v>
      </c>
      <c r="E6" s="156">
        <v>20</v>
      </c>
      <c r="F6" s="30"/>
      <c r="G6" s="33"/>
      <c r="H6" s="22"/>
      <c r="I6" s="69"/>
      <c r="J6" s="508"/>
      <c r="K6" s="60"/>
      <c r="L6" s="40"/>
    </row>
    <row r="7" spans="2:12" ht="18.75" customHeight="1" thickBot="1">
      <c r="B7" s="519"/>
      <c r="C7" s="523"/>
      <c r="D7" s="148" t="s">
        <v>35</v>
      </c>
      <c r="E7" s="205">
        <v>856.39</v>
      </c>
      <c r="F7" s="202" t="s">
        <v>92</v>
      </c>
      <c r="G7" s="206"/>
      <c r="H7" s="183"/>
      <c r="I7" s="207"/>
      <c r="J7" s="517"/>
      <c r="K7" s="208"/>
      <c r="L7" s="209"/>
    </row>
    <row r="8" spans="2:12" ht="17.25" customHeight="1" thickBot="1">
      <c r="B8" s="194"/>
      <c r="C8" s="34"/>
      <c r="D8" s="203"/>
      <c r="E8" s="204"/>
      <c r="F8" s="32"/>
      <c r="G8" s="13"/>
      <c r="H8" s="13"/>
      <c r="I8" s="55"/>
      <c r="J8" s="152"/>
      <c r="K8" s="50"/>
      <c r="L8" s="6"/>
    </row>
    <row r="9" spans="2:12" ht="16.5" customHeight="1">
      <c r="B9" s="518">
        <v>2</v>
      </c>
      <c r="C9" s="521" t="s">
        <v>68</v>
      </c>
      <c r="D9" s="177" t="s">
        <v>32</v>
      </c>
      <c r="E9" s="156">
        <v>30</v>
      </c>
      <c r="F9" s="29" t="s">
        <v>30</v>
      </c>
      <c r="G9" s="33"/>
      <c r="H9" s="22" t="s">
        <v>36</v>
      </c>
      <c r="I9" s="65">
        <f>E10*33</f>
        <v>6237</v>
      </c>
      <c r="J9" s="508"/>
      <c r="K9" s="67"/>
      <c r="L9" s="40"/>
    </row>
    <row r="10" spans="2:12" ht="15.75">
      <c r="B10" s="520"/>
      <c r="C10" s="522"/>
      <c r="D10" s="178" t="s">
        <v>37</v>
      </c>
      <c r="E10" s="11">
        <v>189</v>
      </c>
      <c r="F10" s="26"/>
      <c r="G10" s="20"/>
      <c r="H10" s="16"/>
      <c r="I10" s="66"/>
      <c r="J10" s="509"/>
      <c r="K10" s="68"/>
      <c r="L10" s="8"/>
    </row>
    <row r="11" spans="2:12" ht="15.75">
      <c r="B11" s="520"/>
      <c r="C11" s="522"/>
      <c r="D11" s="179"/>
      <c r="E11" s="12"/>
      <c r="F11" s="157" t="s">
        <v>39</v>
      </c>
      <c r="G11" s="31"/>
      <c r="H11" s="19" t="s">
        <v>36</v>
      </c>
      <c r="I11" s="72">
        <v>25</v>
      </c>
      <c r="J11" s="509"/>
      <c r="K11" s="73"/>
      <c r="L11" s="10"/>
    </row>
    <row r="12" spans="2:12" ht="15.75">
      <c r="B12" s="520"/>
      <c r="C12" s="522"/>
      <c r="D12" s="179"/>
      <c r="E12" s="12"/>
      <c r="F12" s="26" t="s">
        <v>31</v>
      </c>
      <c r="G12" s="31"/>
      <c r="H12" s="19" t="s">
        <v>36</v>
      </c>
      <c r="I12" s="74">
        <f>E9*8*4.81</f>
        <v>1154.3999999999999</v>
      </c>
      <c r="J12" s="509"/>
      <c r="K12" s="73"/>
      <c r="L12" s="10"/>
    </row>
    <row r="13" spans="2:12" ht="16.5" thickBot="1">
      <c r="B13" s="519"/>
      <c r="C13" s="523"/>
      <c r="D13" s="180"/>
      <c r="E13" s="51"/>
      <c r="F13" s="39" t="s">
        <v>38</v>
      </c>
      <c r="G13" s="21"/>
      <c r="H13" s="18" t="s">
        <v>36</v>
      </c>
      <c r="I13" s="75">
        <f>E10*7*3.05</f>
        <v>4035.1499999999996</v>
      </c>
      <c r="J13" s="517"/>
      <c r="K13" s="71"/>
      <c r="L13" s="14"/>
    </row>
    <row r="14" spans="2:12" ht="16.5" thickBot="1">
      <c r="B14" s="195"/>
      <c r="C14" s="43"/>
      <c r="D14" s="35"/>
      <c r="E14" s="9"/>
      <c r="F14" s="70"/>
      <c r="G14" s="13"/>
      <c r="H14" s="13"/>
      <c r="I14" s="56"/>
      <c r="J14" s="57"/>
      <c r="K14" s="50"/>
      <c r="L14" s="6"/>
    </row>
    <row r="15" spans="2:12" ht="15">
      <c r="B15" s="510">
        <v>3</v>
      </c>
      <c r="C15" s="530" t="s">
        <v>90</v>
      </c>
      <c r="D15" s="175" t="s">
        <v>32</v>
      </c>
      <c r="E15" s="52">
        <v>5</v>
      </c>
      <c r="F15" s="153" t="s">
        <v>92</v>
      </c>
      <c r="G15" s="33"/>
      <c r="H15" s="22"/>
      <c r="I15" s="48"/>
      <c r="J15" s="508"/>
      <c r="K15" s="60"/>
      <c r="L15" s="40"/>
    </row>
    <row r="16" spans="2:12" ht="16.5" customHeight="1" thickBot="1">
      <c r="B16" s="531"/>
      <c r="C16" s="529"/>
      <c r="D16" s="148" t="s">
        <v>35</v>
      </c>
      <c r="E16" s="80">
        <v>150</v>
      </c>
      <c r="F16" s="27"/>
      <c r="G16" s="21"/>
      <c r="H16" s="18"/>
      <c r="I16" s="59"/>
      <c r="J16" s="517"/>
      <c r="K16" s="61"/>
      <c r="L16" s="14"/>
    </row>
    <row r="17" spans="2:12" ht="18.75" customHeight="1" thickBot="1">
      <c r="B17" s="195"/>
      <c r="C17" s="43"/>
      <c r="D17" s="35"/>
      <c r="E17" s="9"/>
      <c r="F17" s="70"/>
      <c r="G17" s="13"/>
      <c r="H17" s="13"/>
      <c r="I17" s="37"/>
      <c r="J17" s="152"/>
      <c r="K17" s="50"/>
      <c r="L17" s="6"/>
    </row>
    <row r="18" spans="2:12" ht="15">
      <c r="B18" s="510">
        <v>4</v>
      </c>
      <c r="C18" s="530" t="s">
        <v>70</v>
      </c>
      <c r="D18" s="175" t="s">
        <v>32</v>
      </c>
      <c r="E18" s="52">
        <v>34</v>
      </c>
      <c r="F18" s="153" t="s">
        <v>92</v>
      </c>
      <c r="G18" s="33"/>
      <c r="H18" s="22"/>
      <c r="I18" s="48"/>
      <c r="J18" s="508"/>
      <c r="K18" s="60"/>
      <c r="L18" s="40"/>
    </row>
    <row r="19" spans="2:12" ht="15.75" thickBot="1">
      <c r="B19" s="531"/>
      <c r="C19" s="523"/>
      <c r="D19" s="148" t="s">
        <v>35</v>
      </c>
      <c r="E19" s="25">
        <v>99.97</v>
      </c>
      <c r="F19" s="39"/>
      <c r="G19" s="21"/>
      <c r="H19" s="18"/>
      <c r="I19" s="59"/>
      <c r="J19" s="517"/>
      <c r="K19" s="61"/>
      <c r="L19" s="14"/>
    </row>
    <row r="20" spans="2:12" ht="18" customHeight="1" thickBot="1">
      <c r="B20" s="196"/>
      <c r="C20" s="43"/>
      <c r="D20" s="35"/>
      <c r="E20" s="24"/>
      <c r="F20" s="154"/>
      <c r="G20" s="13"/>
      <c r="H20" s="13"/>
      <c r="I20" s="55"/>
      <c r="J20" s="35"/>
      <c r="K20" s="32"/>
      <c r="L20" s="6"/>
    </row>
    <row r="21" spans="2:12" ht="15">
      <c r="B21" s="510">
        <v>5</v>
      </c>
      <c r="C21" s="527" t="s">
        <v>206</v>
      </c>
      <c r="D21" s="175" t="s">
        <v>32</v>
      </c>
      <c r="E21" s="28">
        <v>30</v>
      </c>
      <c r="F21" s="153" t="s">
        <v>92</v>
      </c>
      <c r="G21" s="22"/>
      <c r="H21" s="23"/>
      <c r="I21" s="62"/>
      <c r="J21" s="508"/>
      <c r="K21" s="60"/>
      <c r="L21" s="40"/>
    </row>
    <row r="22" spans="2:12" ht="15.75" customHeight="1">
      <c r="B22" s="511"/>
      <c r="C22" s="528"/>
      <c r="D22" s="125" t="s">
        <v>35</v>
      </c>
      <c r="E22" s="38">
        <v>354.15</v>
      </c>
      <c r="F22" s="58"/>
      <c r="G22" s="16"/>
      <c r="H22" s="19"/>
      <c r="I22" s="63"/>
      <c r="J22" s="509"/>
      <c r="K22" s="64"/>
      <c r="L22" s="8"/>
    </row>
    <row r="23" spans="2:12" ht="15.75" thickBot="1">
      <c r="B23" s="531"/>
      <c r="C23" s="529"/>
      <c r="D23" s="148"/>
      <c r="E23" s="53"/>
      <c r="F23" s="25"/>
      <c r="G23" s="18"/>
      <c r="H23" s="18"/>
      <c r="I23" s="59"/>
      <c r="J23" s="517"/>
      <c r="K23" s="61"/>
      <c r="L23" s="14"/>
    </row>
    <row r="24" spans="2:12" ht="21.75" customHeight="1" thickBot="1">
      <c r="B24" s="197"/>
      <c r="C24" s="35"/>
      <c r="D24" s="35"/>
      <c r="E24" s="24"/>
      <c r="F24" s="24"/>
      <c r="G24" s="13"/>
      <c r="H24" s="13"/>
      <c r="I24" s="55"/>
      <c r="J24" s="43"/>
      <c r="K24" s="32"/>
      <c r="L24" s="6"/>
    </row>
    <row r="25" spans="2:12" ht="21.75" customHeight="1">
      <c r="B25" s="510">
        <v>6</v>
      </c>
      <c r="C25" s="535" t="s">
        <v>81</v>
      </c>
      <c r="D25" s="175" t="s">
        <v>32</v>
      </c>
      <c r="E25" s="52">
        <v>10</v>
      </c>
      <c r="F25" s="78" t="s">
        <v>92</v>
      </c>
      <c r="G25" s="79"/>
      <c r="H25" s="47"/>
      <c r="I25" s="48"/>
      <c r="J25" s="539"/>
      <c r="K25" s="60"/>
      <c r="L25" s="40"/>
    </row>
    <row r="26" spans="2:12" ht="21.75" customHeight="1" thickBot="1">
      <c r="B26" s="531"/>
      <c r="C26" s="536"/>
      <c r="D26" s="148" t="s">
        <v>62</v>
      </c>
      <c r="E26" s="25">
        <v>500</v>
      </c>
      <c r="F26" s="537"/>
      <c r="G26" s="538"/>
      <c r="H26" s="18"/>
      <c r="I26" s="59"/>
      <c r="J26" s="540"/>
      <c r="K26" s="61"/>
      <c r="L26" s="14"/>
    </row>
    <row r="27" spans="2:12" ht="15.75" customHeight="1" thickBot="1">
      <c r="B27" s="197"/>
      <c r="C27" s="35"/>
      <c r="D27" s="35"/>
      <c r="E27" s="24"/>
      <c r="F27" s="36"/>
      <c r="G27" s="36"/>
      <c r="H27" s="13"/>
      <c r="I27" s="55"/>
      <c r="J27" s="35"/>
      <c r="K27" s="32"/>
      <c r="L27" s="6"/>
    </row>
    <row r="28" spans="2:12" ht="15">
      <c r="B28" s="510">
        <v>7</v>
      </c>
      <c r="C28" s="532" t="s">
        <v>69</v>
      </c>
      <c r="D28" s="175" t="s">
        <v>32</v>
      </c>
      <c r="E28" s="52">
        <v>2</v>
      </c>
      <c r="F28" s="76" t="s">
        <v>92</v>
      </c>
      <c r="G28" s="77"/>
      <c r="H28" s="22"/>
      <c r="I28" s="48"/>
      <c r="J28" s="508"/>
      <c r="K28" s="60"/>
      <c r="L28" s="40"/>
    </row>
    <row r="29" spans="2:12" ht="15.75" thickBot="1">
      <c r="B29" s="531"/>
      <c r="C29" s="533"/>
      <c r="D29" s="148" t="s">
        <v>65</v>
      </c>
      <c r="E29" s="25">
        <v>5</v>
      </c>
      <c r="F29" s="526"/>
      <c r="G29" s="526"/>
      <c r="H29" s="18"/>
      <c r="I29" s="59"/>
      <c r="J29" s="517"/>
      <c r="K29" s="61"/>
      <c r="L29" s="14"/>
    </row>
    <row r="30" spans="2:12" ht="15.75" customHeight="1" thickBot="1">
      <c r="B30" s="197"/>
      <c r="C30" s="43"/>
      <c r="D30" s="35"/>
      <c r="E30" s="24"/>
      <c r="F30" s="155"/>
      <c r="G30" s="36"/>
      <c r="H30" s="13"/>
      <c r="I30" s="55"/>
      <c r="J30" s="43"/>
      <c r="K30" s="32"/>
      <c r="L30" s="6"/>
    </row>
    <row r="31" spans="2:12" ht="15">
      <c r="B31" s="510">
        <v>8</v>
      </c>
      <c r="C31" s="524" t="s">
        <v>103</v>
      </c>
      <c r="D31" s="175" t="s">
        <v>32</v>
      </c>
      <c r="E31" s="52">
        <v>3</v>
      </c>
      <c r="F31" s="153" t="s">
        <v>92</v>
      </c>
      <c r="G31" s="54"/>
      <c r="H31" s="22"/>
      <c r="I31" s="48"/>
      <c r="J31" s="508"/>
      <c r="K31" s="60"/>
      <c r="L31" s="40"/>
    </row>
    <row r="32" spans="2:12" ht="17.25" customHeight="1" thickBot="1">
      <c r="B32" s="531"/>
      <c r="C32" s="534"/>
      <c r="D32" s="148" t="s">
        <v>62</v>
      </c>
      <c r="E32" s="25">
        <v>50</v>
      </c>
      <c r="F32" s="44"/>
      <c r="G32" s="45"/>
      <c r="H32" s="18"/>
      <c r="I32" s="59"/>
      <c r="J32" s="517"/>
      <c r="K32" s="61"/>
      <c r="L32" s="14"/>
    </row>
    <row r="33" spans="2:12" ht="18" customHeight="1" thickBot="1">
      <c r="B33" s="197"/>
      <c r="C33" s="35"/>
      <c r="D33" s="35"/>
      <c r="E33" s="24"/>
      <c r="F33" s="155"/>
      <c r="G33" s="36"/>
      <c r="H33" s="13"/>
      <c r="I33" s="55"/>
      <c r="J33" s="35"/>
      <c r="K33" s="32"/>
      <c r="L33" s="6"/>
    </row>
    <row r="34" spans="2:12" ht="15">
      <c r="B34" s="510">
        <v>9</v>
      </c>
      <c r="C34" s="524" t="s">
        <v>102</v>
      </c>
      <c r="D34" s="175" t="s">
        <v>32</v>
      </c>
      <c r="E34" s="52">
        <v>5</v>
      </c>
      <c r="F34" s="153" t="s">
        <v>92</v>
      </c>
      <c r="G34" s="54"/>
      <c r="H34" s="22"/>
      <c r="I34" s="48"/>
      <c r="J34" s="508"/>
      <c r="K34" s="60"/>
      <c r="L34" s="40"/>
    </row>
    <row r="35" spans="2:12" ht="15.75" customHeight="1" thickBot="1">
      <c r="B35" s="511"/>
      <c r="C35" s="525"/>
      <c r="D35" s="185" t="s">
        <v>62</v>
      </c>
      <c r="E35" s="186">
        <v>90</v>
      </c>
      <c r="F35" s="181"/>
      <c r="G35" s="182"/>
      <c r="H35" s="19"/>
      <c r="I35" s="63"/>
      <c r="J35" s="509"/>
      <c r="K35" s="187"/>
      <c r="L35" s="10"/>
    </row>
    <row r="36" spans="2:12" ht="12" customHeight="1" thickBot="1">
      <c r="B36" s="198"/>
      <c r="C36" s="188"/>
      <c r="D36" s="176"/>
      <c r="E36" s="189"/>
      <c r="F36" s="155"/>
      <c r="G36" s="155"/>
      <c r="H36" s="70"/>
      <c r="I36" s="184"/>
      <c r="J36" s="190"/>
      <c r="K36" s="191"/>
      <c r="L36" s="192"/>
    </row>
  </sheetData>
  <sheetProtection password="C72D" sheet="1"/>
  <mergeCells count="33">
    <mergeCell ref="B2:L2"/>
    <mergeCell ref="B15:B16"/>
    <mergeCell ref="B18:B19"/>
    <mergeCell ref="B21:B23"/>
    <mergeCell ref="C6:C7"/>
    <mergeCell ref="J15:J16"/>
    <mergeCell ref="J18:J19"/>
    <mergeCell ref="J21:J23"/>
    <mergeCell ref="J28:J29"/>
    <mergeCell ref="J31:J32"/>
    <mergeCell ref="C28:C29"/>
    <mergeCell ref="C31:C32"/>
    <mergeCell ref="C25:C26"/>
    <mergeCell ref="F26:G26"/>
    <mergeCell ref="J25:J26"/>
    <mergeCell ref="C34:C35"/>
    <mergeCell ref="F29:G29"/>
    <mergeCell ref="C21:C23"/>
    <mergeCell ref="C15:C16"/>
    <mergeCell ref="C18:C19"/>
    <mergeCell ref="B28:B29"/>
    <mergeCell ref="B25:B26"/>
    <mergeCell ref="B31:B32"/>
    <mergeCell ref="J34:J35"/>
    <mergeCell ref="B34:B35"/>
    <mergeCell ref="B1:L1"/>
    <mergeCell ref="F4:G4"/>
    <mergeCell ref="C5:L5"/>
    <mergeCell ref="J9:J13"/>
    <mergeCell ref="B6:B7"/>
    <mergeCell ref="B9:B13"/>
    <mergeCell ref="C9:C13"/>
    <mergeCell ref="J6:J7"/>
  </mergeCells>
  <printOptions horizontalCentered="1"/>
  <pageMargins left="0.1968503937007874" right="0" top="0" bottom="0" header="0" footer="0"/>
  <pageSetup fitToHeight="2"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О/З 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Носов Николай Иванович</dc:creator>
  <cp:keywords/>
  <dc:description/>
  <cp:lastModifiedBy>Мария</cp:lastModifiedBy>
  <cp:lastPrinted>2012-02-06T12:18:48Z</cp:lastPrinted>
  <dcterms:created xsi:type="dcterms:W3CDTF">1998-11-02T07:51:53Z</dcterms:created>
  <dcterms:modified xsi:type="dcterms:W3CDTF">2012-03-18T07:36:41Z</dcterms:modified>
  <cp:category/>
  <cp:version/>
  <cp:contentType/>
  <cp:contentStatus/>
</cp:coreProperties>
</file>